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ivlaz\Downloads\Мониторинг Удовлетворённость 2023\"/>
    </mc:Choice>
  </mc:AlternateContent>
  <xr:revisionPtr revIDLastSave="0" documentId="13_ncr:1_{BE50AEB4-5122-4D38-980D-76738B7A33CE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heet" sheetId="1" r:id="rId1"/>
    <sheet name="Лист1" sheetId="2" r:id="rId2"/>
  </sheets>
  <definedNames>
    <definedName name="_xlnm._FilterDatabase" localSheetId="0" hidden="1">Sheet!$A$1:$X$124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2" i="2" l="1"/>
  <c r="I22" i="2"/>
  <c r="G22" i="2"/>
  <c r="E22" i="2"/>
  <c r="C22" i="2"/>
  <c r="D19" i="2"/>
  <c r="E19" i="2"/>
  <c r="F19" i="2"/>
  <c r="G19" i="2"/>
  <c r="C19" i="2"/>
  <c r="B19" i="2" l="1"/>
  <c r="B20" i="2" s="1"/>
  <c r="G20" i="2" l="1"/>
  <c r="E20" i="2"/>
  <c r="C20" i="2"/>
  <c r="F20" i="2"/>
  <c r="D20" i="2"/>
  <c r="P12" i="2" l="1"/>
  <c r="U2" i="2"/>
  <c r="M2" i="2"/>
  <c r="M11" i="2" s="1"/>
  <c r="N2" i="2"/>
  <c r="N10" i="2" s="1"/>
  <c r="I2" i="2"/>
  <c r="I5" i="2" s="1"/>
  <c r="J2" i="2"/>
  <c r="O2" i="2" s="1"/>
  <c r="K2" i="2"/>
  <c r="P2" i="2" s="1"/>
  <c r="P7" i="2" s="1"/>
  <c r="L2" i="2"/>
  <c r="Q2" i="2" s="1"/>
  <c r="Q10" i="2" s="1"/>
  <c r="H2" i="2"/>
  <c r="H4" i="2"/>
  <c r="I4" i="2"/>
  <c r="J4" i="2"/>
  <c r="K4" i="2"/>
  <c r="L4" i="2"/>
  <c r="H5" i="2"/>
  <c r="H6" i="2"/>
  <c r="J6" i="2"/>
  <c r="K6" i="2"/>
  <c r="L6" i="2"/>
  <c r="H7" i="2"/>
  <c r="I7" i="2"/>
  <c r="J7" i="2"/>
  <c r="L7" i="2"/>
  <c r="H8" i="2"/>
  <c r="I8" i="2"/>
  <c r="J8" i="2"/>
  <c r="H9" i="2"/>
  <c r="I9" i="2"/>
  <c r="J9" i="2"/>
  <c r="K9" i="2"/>
  <c r="L9" i="2"/>
  <c r="H10" i="2"/>
  <c r="I10" i="2"/>
  <c r="J10" i="2"/>
  <c r="K10" i="2"/>
  <c r="L10" i="2"/>
  <c r="H11" i="2"/>
  <c r="I11" i="2"/>
  <c r="J11" i="2"/>
  <c r="K11" i="2"/>
  <c r="L11" i="2"/>
  <c r="H12" i="2"/>
  <c r="I12" i="2"/>
  <c r="J12" i="2"/>
  <c r="K12" i="2"/>
  <c r="L12" i="2"/>
  <c r="H13" i="2"/>
  <c r="I13" i="2"/>
  <c r="J13" i="2"/>
  <c r="K13" i="2"/>
  <c r="L13" i="2"/>
  <c r="H14" i="2"/>
  <c r="I14" i="2"/>
  <c r="J14" i="2"/>
  <c r="K14" i="2"/>
  <c r="L14" i="2"/>
  <c r="I3" i="2"/>
  <c r="J3" i="2"/>
  <c r="K3" i="2"/>
  <c r="L3" i="2"/>
  <c r="H3" i="2"/>
  <c r="C4" i="2"/>
  <c r="D4" i="2"/>
  <c r="E4" i="2"/>
  <c r="F4" i="2"/>
  <c r="G4" i="2"/>
  <c r="C5" i="2"/>
  <c r="D5" i="2"/>
  <c r="E5" i="2"/>
  <c r="F5" i="2"/>
  <c r="G5" i="2"/>
  <c r="C6" i="2"/>
  <c r="D6" i="2"/>
  <c r="E6" i="2"/>
  <c r="F6" i="2"/>
  <c r="G6" i="2"/>
  <c r="C7" i="2"/>
  <c r="D7" i="2"/>
  <c r="E7" i="2"/>
  <c r="F7" i="2"/>
  <c r="G7" i="2"/>
  <c r="C8" i="2"/>
  <c r="D8" i="2"/>
  <c r="E8" i="2"/>
  <c r="F8" i="2"/>
  <c r="G8" i="2"/>
  <c r="C9" i="2"/>
  <c r="D9" i="2"/>
  <c r="E9" i="2"/>
  <c r="F9" i="2"/>
  <c r="G9" i="2"/>
  <c r="C10" i="2"/>
  <c r="D10" i="2"/>
  <c r="E10" i="2"/>
  <c r="F10" i="2"/>
  <c r="G10" i="2"/>
  <c r="C11" i="2"/>
  <c r="D11" i="2"/>
  <c r="E11" i="2"/>
  <c r="F11" i="2"/>
  <c r="G11" i="2"/>
  <c r="C12" i="2"/>
  <c r="D12" i="2"/>
  <c r="E12" i="2"/>
  <c r="F12" i="2"/>
  <c r="G12" i="2"/>
  <c r="C13" i="2"/>
  <c r="D13" i="2"/>
  <c r="E13" i="2"/>
  <c r="F13" i="2"/>
  <c r="G13" i="2"/>
  <c r="C14" i="2"/>
  <c r="D14" i="2"/>
  <c r="E14" i="2"/>
  <c r="F14" i="2"/>
  <c r="G14" i="2"/>
  <c r="D3" i="2"/>
  <c r="E3" i="2"/>
  <c r="F3" i="2"/>
  <c r="G3" i="2"/>
  <c r="C3" i="2"/>
  <c r="B4" i="2"/>
  <c r="B5" i="2"/>
  <c r="B6" i="2"/>
  <c r="B7" i="2"/>
  <c r="B8" i="2"/>
  <c r="B9" i="2"/>
  <c r="B10" i="2"/>
  <c r="B11" i="2"/>
  <c r="B12" i="2"/>
  <c r="B13" i="2"/>
  <c r="B14" i="2"/>
  <c r="B3" i="2"/>
  <c r="AB1" i="2" a="1"/>
  <c r="C1" i="2" a="1"/>
  <c r="AV1" i="2" a="1"/>
  <c r="M1" i="2" a="1"/>
  <c r="AG1" i="2" a="1"/>
  <c r="H1" i="2" a="1"/>
  <c r="AQ1" i="2" a="1"/>
  <c r="R1" i="2" a="1"/>
  <c r="AL1" i="2" a="1"/>
  <c r="W1" i="2" a="1"/>
  <c r="C16" i="2" l="1"/>
  <c r="O5" i="2"/>
  <c r="O12" i="2"/>
  <c r="N13" i="2"/>
  <c r="M13" i="2"/>
  <c r="M10" i="2"/>
  <c r="M6" i="2"/>
  <c r="B16" i="2"/>
  <c r="B17" i="2" s="1"/>
  <c r="L8" i="2"/>
  <c r="J5" i="2"/>
  <c r="N5" i="2"/>
  <c r="E16" i="2"/>
  <c r="U8" i="2"/>
  <c r="Z2" i="2"/>
  <c r="U13" i="2"/>
  <c r="U6" i="2"/>
  <c r="U11" i="2"/>
  <c r="U4" i="2"/>
  <c r="U9" i="2"/>
  <c r="U14" i="2"/>
  <c r="U5" i="2"/>
  <c r="Q14" i="2"/>
  <c r="D16" i="2"/>
  <c r="Q5" i="2"/>
  <c r="U10" i="2"/>
  <c r="P8" i="2"/>
  <c r="P13" i="2"/>
  <c r="P6" i="2"/>
  <c r="P11" i="2"/>
  <c r="P4" i="2"/>
  <c r="P9" i="2"/>
  <c r="P14" i="2"/>
  <c r="P5" i="2"/>
  <c r="J16" i="2"/>
  <c r="P10" i="2"/>
  <c r="U3" i="2"/>
  <c r="Q8" i="2"/>
  <c r="Q13" i="2"/>
  <c r="Q6" i="2"/>
  <c r="Q11" i="2"/>
  <c r="Q4" i="2"/>
  <c r="Q9" i="2"/>
  <c r="Q12" i="2"/>
  <c r="U7" i="2"/>
  <c r="O13" i="2"/>
  <c r="O6" i="2"/>
  <c r="O11" i="2"/>
  <c r="O4" i="2"/>
  <c r="O9" i="2"/>
  <c r="O14" i="2"/>
  <c r="O7" i="2"/>
  <c r="T2" i="2"/>
  <c r="O10" i="2"/>
  <c r="O3" i="2"/>
  <c r="N6" i="2"/>
  <c r="N11" i="2"/>
  <c r="N4" i="2"/>
  <c r="N9" i="2"/>
  <c r="N14" i="2"/>
  <c r="N7" i="2"/>
  <c r="S2" i="2"/>
  <c r="N12" i="2"/>
  <c r="Q3" i="2"/>
  <c r="O8" i="2"/>
  <c r="P3" i="2"/>
  <c r="N8" i="2"/>
  <c r="G16" i="2"/>
  <c r="F16" i="2"/>
  <c r="V2" i="2"/>
  <c r="N3" i="2"/>
  <c r="Q7" i="2"/>
  <c r="U12" i="2"/>
  <c r="M8" i="2"/>
  <c r="H16" i="2"/>
  <c r="K8" i="2"/>
  <c r="I6" i="2"/>
  <c r="I16" i="2" s="1"/>
  <c r="M5" i="2"/>
  <c r="M12" i="2"/>
  <c r="L5" i="2"/>
  <c r="R2" i="2"/>
  <c r="M7" i="2"/>
  <c r="K5" i="2"/>
  <c r="M14" i="2"/>
  <c r="M9" i="2"/>
  <c r="K7" i="2"/>
  <c r="M4" i="2"/>
  <c r="M3" i="2"/>
  <c r="AV1" i="2"/>
  <c r="AQ1" i="2"/>
  <c r="AL1" i="2"/>
  <c r="AG1" i="2"/>
  <c r="AB1" i="2"/>
  <c r="W1" i="2"/>
  <c r="R1" i="2"/>
  <c r="M1" i="2"/>
  <c r="H1" i="2"/>
  <c r="C1" i="2"/>
  <c r="C23" i="2" a="1"/>
  <c r="B32" i="2" a="1"/>
  <c r="I23" i="2" a="1"/>
  <c r="C24" i="2" a="1"/>
  <c r="G23" i="2" a="1"/>
  <c r="B23" i="2" a="1"/>
  <c r="B26" i="2" a="1"/>
  <c r="E24" i="2" a="1"/>
  <c r="B29" i="2" a="1"/>
  <c r="B24" i="2" a="1"/>
  <c r="B27" i="2" a="1"/>
  <c r="G24" i="2" a="1"/>
  <c r="E23" i="2" a="1"/>
  <c r="B25" i="2" a="1"/>
  <c r="B30" i="2" a="1"/>
  <c r="B28" i="2" a="1"/>
  <c r="B31" i="2" a="1"/>
  <c r="K23" i="2" a="1"/>
  <c r="C23" i="2" l="1"/>
  <c r="E23" i="2"/>
  <c r="G24" i="2"/>
  <c r="I23" i="2"/>
  <c r="K23" i="2"/>
  <c r="E24" i="2"/>
  <c r="C24" i="2"/>
  <c r="G23" i="2"/>
  <c r="D17" i="2"/>
  <c r="J17" i="2"/>
  <c r="F17" i="2"/>
  <c r="L16" i="2"/>
  <c r="G17" i="2"/>
  <c r="I17" i="2"/>
  <c r="C17" i="2"/>
  <c r="H17" i="2"/>
  <c r="E17" i="2"/>
  <c r="B25" i="2"/>
  <c r="B27" i="2"/>
  <c r="B29" i="2"/>
  <c r="B28" i="2"/>
  <c r="B26" i="2"/>
  <c r="B30" i="2"/>
  <c r="B31" i="2"/>
  <c r="B32" i="2"/>
  <c r="B24" i="2"/>
  <c r="B23" i="2"/>
  <c r="O16" i="2"/>
  <c r="K16" i="2"/>
  <c r="N16" i="2"/>
  <c r="M16" i="2"/>
  <c r="R11" i="2"/>
  <c r="R3" i="2"/>
  <c r="R4" i="2"/>
  <c r="R9" i="2"/>
  <c r="R14" i="2"/>
  <c r="R7" i="2"/>
  <c r="R12" i="2"/>
  <c r="R5" i="2"/>
  <c r="R8" i="2"/>
  <c r="W2" i="2"/>
  <c r="R13" i="2"/>
  <c r="R6" i="2"/>
  <c r="R10" i="2"/>
  <c r="V8" i="2"/>
  <c r="AA2" i="2"/>
  <c r="V13" i="2"/>
  <c r="V6" i="2"/>
  <c r="V11" i="2"/>
  <c r="V4" i="2"/>
  <c r="V9" i="2"/>
  <c r="V12" i="2"/>
  <c r="V5" i="2"/>
  <c r="V14" i="2"/>
  <c r="V7" i="2"/>
  <c r="V3" i="2"/>
  <c r="V10" i="2"/>
  <c r="T13" i="2"/>
  <c r="T6" i="2"/>
  <c r="T11" i="2"/>
  <c r="T4" i="2"/>
  <c r="T9" i="2"/>
  <c r="T14" i="2"/>
  <c r="T7" i="2"/>
  <c r="T10" i="2"/>
  <c r="T3" i="2"/>
  <c r="T5" i="2"/>
  <c r="T8" i="2"/>
  <c r="Y2" i="2"/>
  <c r="T12" i="2"/>
  <c r="Q16" i="2"/>
  <c r="Z8" i="2"/>
  <c r="Z13" i="2"/>
  <c r="Z6" i="2"/>
  <c r="AE2" i="2"/>
  <c r="Z11" i="2"/>
  <c r="Z4" i="2"/>
  <c r="Z9" i="2"/>
  <c r="Z14" i="2"/>
  <c r="Z5" i="2"/>
  <c r="Z10" i="2"/>
  <c r="Z12" i="2"/>
  <c r="Z7" i="2"/>
  <c r="Z3" i="2"/>
  <c r="S6" i="2"/>
  <c r="S11" i="2"/>
  <c r="S4" i="2"/>
  <c r="S9" i="2"/>
  <c r="S14" i="2"/>
  <c r="S7" i="2"/>
  <c r="S12" i="2"/>
  <c r="S13" i="2"/>
  <c r="S3" i="2"/>
  <c r="S8" i="2"/>
  <c r="X2" i="2"/>
  <c r="S5" i="2"/>
  <c r="S10" i="2"/>
  <c r="P16" i="2"/>
  <c r="U16" i="2"/>
  <c r="F23" i="2" a="1"/>
  <c r="K25" i="2" a="1"/>
  <c r="G25" i="2" a="1"/>
  <c r="H24" i="2" a="1"/>
  <c r="J23" i="2" a="1"/>
  <c r="D23" i="2" a="1"/>
  <c r="I24" i="2" a="1"/>
  <c r="F24" i="2" a="1"/>
  <c r="I25" i="2" a="1"/>
  <c r="K24" i="2" a="1"/>
  <c r="E25" i="2" a="1"/>
  <c r="I26" i="2" a="1"/>
  <c r="L23" i="2" a="1"/>
  <c r="D24" i="2" a="1"/>
  <c r="H23" i="2" a="1"/>
  <c r="C25" i="2" a="1"/>
  <c r="L23" i="2" l="1"/>
  <c r="K24" i="2"/>
  <c r="K25" i="2"/>
  <c r="J23" i="2"/>
  <c r="H24" i="2"/>
  <c r="F23" i="2"/>
  <c r="C25" i="2"/>
  <c r="E25" i="2"/>
  <c r="I24" i="2"/>
  <c r="H23" i="2"/>
  <c r="G25" i="2"/>
  <c r="D24" i="2"/>
  <c r="I26" i="2"/>
  <c r="D23" i="2"/>
  <c r="I25" i="2"/>
  <c r="F24" i="2"/>
  <c r="L17" i="2"/>
  <c r="Q17" i="2"/>
  <c r="M17" i="2"/>
  <c r="N17" i="2"/>
  <c r="K17" i="2"/>
  <c r="O17" i="2"/>
  <c r="U17" i="2"/>
  <c r="P17" i="2"/>
  <c r="Z16" i="2"/>
  <c r="V16" i="2"/>
  <c r="AC2" i="2"/>
  <c r="X6" i="2"/>
  <c r="X11" i="2"/>
  <c r="X4" i="2"/>
  <c r="X9" i="2"/>
  <c r="X14" i="2"/>
  <c r="X7" i="2"/>
  <c r="X12" i="2"/>
  <c r="X10" i="2"/>
  <c r="X5" i="2"/>
  <c r="X13" i="2"/>
  <c r="X8" i="2"/>
  <c r="X3" i="2"/>
  <c r="AF2" i="2"/>
  <c r="AA8" i="2"/>
  <c r="AA13" i="2"/>
  <c r="AA6" i="2"/>
  <c r="AA11" i="2"/>
  <c r="AA4" i="2"/>
  <c r="AA9" i="2"/>
  <c r="AA12" i="2"/>
  <c r="AA10" i="2"/>
  <c r="AA14" i="2"/>
  <c r="AA5" i="2"/>
  <c r="AA3" i="2"/>
  <c r="AA7" i="2"/>
  <c r="S16" i="2"/>
  <c r="AD2" i="2"/>
  <c r="Y13" i="2"/>
  <c r="Y6" i="2"/>
  <c r="Y11" i="2"/>
  <c r="Y4" i="2"/>
  <c r="Y9" i="2"/>
  <c r="Y14" i="2"/>
  <c r="Y7" i="2"/>
  <c r="Y10" i="2"/>
  <c r="Y3" i="2"/>
  <c r="Y12" i="2"/>
  <c r="Y5" i="2"/>
  <c r="Y8" i="2"/>
  <c r="R16" i="2"/>
  <c r="T16" i="2"/>
  <c r="AB2" i="2"/>
  <c r="W4" i="2"/>
  <c r="W11" i="2"/>
  <c r="W3" i="2"/>
  <c r="W9" i="2"/>
  <c r="W14" i="2"/>
  <c r="W7" i="2"/>
  <c r="W12" i="2"/>
  <c r="W5" i="2"/>
  <c r="W8" i="2"/>
  <c r="W13" i="2"/>
  <c r="W6" i="2"/>
  <c r="W10" i="2"/>
  <c r="AE5" i="2"/>
  <c r="AE10" i="2"/>
  <c r="AE3" i="2"/>
  <c r="AE8" i="2"/>
  <c r="AE13" i="2"/>
  <c r="AE4" i="2"/>
  <c r="AE11" i="2"/>
  <c r="AE7" i="2"/>
  <c r="AJ2" i="2"/>
  <c r="AE12" i="2"/>
  <c r="AE14" i="2"/>
  <c r="AE6" i="2"/>
  <c r="AE9" i="2"/>
  <c r="K26" i="2" a="1"/>
  <c r="E26" i="2" a="1"/>
  <c r="G26" i="2" a="1"/>
  <c r="L24" i="2" a="1"/>
  <c r="C26" i="2" a="1"/>
  <c r="J25" i="2" a="1"/>
  <c r="L25" i="2" a="1"/>
  <c r="D25" i="2" a="1"/>
  <c r="H25" i="2" a="1"/>
  <c r="I27" i="2" a="1"/>
  <c r="F25" i="2" a="1"/>
  <c r="J24" i="2" a="1"/>
  <c r="J26" i="2" a="1"/>
  <c r="J26" i="2" l="1"/>
  <c r="H25" i="2"/>
  <c r="G26" i="2"/>
  <c r="J24" i="2"/>
  <c r="C26" i="2"/>
  <c r="F25" i="2"/>
  <c r="D25" i="2"/>
  <c r="E26" i="2"/>
  <c r="L25" i="2"/>
  <c r="L24" i="2"/>
  <c r="K26" i="2"/>
  <c r="I27" i="2"/>
  <c r="J25" i="2"/>
  <c r="T17" i="2"/>
  <c r="R17" i="2"/>
  <c r="S17" i="2"/>
  <c r="V17" i="2"/>
  <c r="Z17" i="2"/>
  <c r="W16" i="2"/>
  <c r="AG2" i="2"/>
  <c r="AB8" i="2"/>
  <c r="AB13" i="2"/>
  <c r="AB6" i="2"/>
  <c r="AB11" i="2"/>
  <c r="AB3" i="2"/>
  <c r="AB4" i="2"/>
  <c r="AB7" i="2"/>
  <c r="AB12" i="2"/>
  <c r="AB9" i="2"/>
  <c r="AB14" i="2"/>
  <c r="AB5" i="2"/>
  <c r="AB10" i="2"/>
  <c r="AO2" i="2"/>
  <c r="AJ5" i="2"/>
  <c r="AJ10" i="2"/>
  <c r="AJ3" i="2"/>
  <c r="AJ8" i="2"/>
  <c r="AJ13" i="2"/>
  <c r="AJ4" i="2"/>
  <c r="AJ9" i="2"/>
  <c r="AJ14" i="2"/>
  <c r="AJ6" i="2"/>
  <c r="AJ11" i="2"/>
  <c r="AJ7" i="2"/>
  <c r="AJ12" i="2"/>
  <c r="AI2" i="2"/>
  <c r="AD10" i="2"/>
  <c r="AD3" i="2"/>
  <c r="AD8" i="2"/>
  <c r="AD13" i="2"/>
  <c r="AD6" i="2"/>
  <c r="AD11" i="2"/>
  <c r="AD7" i="2"/>
  <c r="AD12" i="2"/>
  <c r="AD4" i="2"/>
  <c r="AD14" i="2"/>
  <c r="AD9" i="2"/>
  <c r="AD5" i="2"/>
  <c r="AK2" i="2"/>
  <c r="AF12" i="2"/>
  <c r="AF5" i="2"/>
  <c r="AF10" i="2"/>
  <c r="AF3" i="2"/>
  <c r="AF8" i="2"/>
  <c r="AF6" i="2"/>
  <c r="AF14" i="2"/>
  <c r="AF11" i="2"/>
  <c r="AF7" i="2"/>
  <c r="AF9" i="2"/>
  <c r="AF4" i="2"/>
  <c r="AF13" i="2"/>
  <c r="Y16" i="2"/>
  <c r="AA16" i="2"/>
  <c r="X16" i="2"/>
  <c r="AH2" i="2"/>
  <c r="AC8" i="2"/>
  <c r="AC13" i="2"/>
  <c r="AC6" i="2"/>
  <c r="AC11" i="2"/>
  <c r="AC7" i="2"/>
  <c r="AC3" i="2"/>
  <c r="AC12" i="2"/>
  <c r="AC4" i="2"/>
  <c r="AC9" i="2"/>
  <c r="AC5" i="2"/>
  <c r="AC14" i="2"/>
  <c r="AC10" i="2"/>
  <c r="AE16" i="2"/>
  <c r="I28" i="2" a="1"/>
  <c r="F26" i="2" a="1"/>
  <c r="G27" i="2" a="1"/>
  <c r="D26" i="2" a="1"/>
  <c r="C27" i="2" a="1"/>
  <c r="K27" i="2" a="1"/>
  <c r="L26" i="2" a="1"/>
  <c r="H26" i="2" a="1"/>
  <c r="E27" i="2" a="1"/>
  <c r="J27" i="2" a="1"/>
  <c r="G27" i="2" l="1"/>
  <c r="I28" i="2"/>
  <c r="C27" i="2"/>
  <c r="J27" i="2"/>
  <c r="L26" i="2"/>
  <c r="F26" i="2"/>
  <c r="D26" i="2"/>
  <c r="E27" i="2"/>
  <c r="H26" i="2"/>
  <c r="K27" i="2"/>
  <c r="Y17" i="2"/>
  <c r="AE17" i="2"/>
  <c r="W17" i="2"/>
  <c r="X17" i="2"/>
  <c r="AA17" i="2"/>
  <c r="AC16" i="2"/>
  <c r="AM2" i="2"/>
  <c r="AH8" i="2"/>
  <c r="AH13" i="2"/>
  <c r="AH6" i="2"/>
  <c r="AH11" i="2"/>
  <c r="AH14" i="2"/>
  <c r="AH9" i="2"/>
  <c r="AH5" i="2"/>
  <c r="AH10" i="2"/>
  <c r="AH3" i="2"/>
  <c r="AH12" i="2"/>
  <c r="AH7" i="2"/>
  <c r="AH4" i="2"/>
  <c r="AF16" i="2"/>
  <c r="AB16" i="2"/>
  <c r="AD16" i="2"/>
  <c r="AJ16" i="2"/>
  <c r="AP2" i="2"/>
  <c r="AK12" i="2"/>
  <c r="AK5" i="2"/>
  <c r="AK10" i="2"/>
  <c r="AK3" i="2"/>
  <c r="AK8" i="2"/>
  <c r="AK11" i="2"/>
  <c r="AK4" i="2"/>
  <c r="AK9" i="2"/>
  <c r="AK14" i="2"/>
  <c r="AK6" i="2"/>
  <c r="AK13" i="2"/>
  <c r="AK7" i="2"/>
  <c r="AN2" i="2"/>
  <c r="AI10" i="2"/>
  <c r="AI3" i="2"/>
  <c r="AI8" i="2"/>
  <c r="AI13" i="2"/>
  <c r="AI6" i="2"/>
  <c r="AI9" i="2"/>
  <c r="AI4" i="2"/>
  <c r="AI14" i="2"/>
  <c r="AI5" i="2"/>
  <c r="AI11" i="2"/>
  <c r="AI12" i="2"/>
  <c r="AI7" i="2"/>
  <c r="AT2" i="2"/>
  <c r="AO5" i="2"/>
  <c r="AO10" i="2"/>
  <c r="AO3" i="2"/>
  <c r="AO8" i="2"/>
  <c r="AO13" i="2"/>
  <c r="AO4" i="2"/>
  <c r="AO11" i="2"/>
  <c r="AO7" i="2"/>
  <c r="AO12" i="2"/>
  <c r="AO14" i="2"/>
  <c r="AO6" i="2"/>
  <c r="AO9" i="2"/>
  <c r="AL2" i="2"/>
  <c r="AG8" i="2"/>
  <c r="AG13" i="2"/>
  <c r="AG6" i="2"/>
  <c r="AG11" i="2"/>
  <c r="AG3" i="2"/>
  <c r="AG4" i="2"/>
  <c r="AG7" i="2"/>
  <c r="AG14" i="2"/>
  <c r="AG5" i="2"/>
  <c r="AG10" i="2"/>
  <c r="AG9" i="2"/>
  <c r="AG12" i="2"/>
  <c r="F27" i="2" a="1"/>
  <c r="E28" i="2" a="1"/>
  <c r="J28" i="2" a="1"/>
  <c r="D27" i="2" a="1"/>
  <c r="L27" i="2" a="1"/>
  <c r="I29" i="2" a="1"/>
  <c r="K28" i="2" a="1"/>
  <c r="C28" i="2" a="1"/>
  <c r="H27" i="2" a="1"/>
  <c r="G28" i="2" a="1"/>
  <c r="J28" i="2" l="1"/>
  <c r="H27" i="2"/>
  <c r="I29" i="2"/>
  <c r="G28" i="2"/>
  <c r="C28" i="2"/>
  <c r="K28" i="2"/>
  <c r="E28" i="2"/>
  <c r="L27" i="2"/>
  <c r="F27" i="2"/>
  <c r="D27" i="2"/>
  <c r="AJ17" i="2"/>
  <c r="AD17" i="2"/>
  <c r="AB17" i="2"/>
  <c r="AF17" i="2"/>
  <c r="AC17" i="2"/>
  <c r="AK16" i="2"/>
  <c r="AQ2" i="2"/>
  <c r="AL8" i="2"/>
  <c r="AL13" i="2"/>
  <c r="AL6" i="2"/>
  <c r="AL11" i="2"/>
  <c r="AL3" i="2"/>
  <c r="AL4" i="2"/>
  <c r="AL7" i="2"/>
  <c r="AL12" i="2"/>
  <c r="AL9" i="2"/>
  <c r="AL14" i="2"/>
  <c r="AL10" i="2"/>
  <c r="AL5" i="2"/>
  <c r="AI16" i="2"/>
  <c r="AT5" i="2"/>
  <c r="AT10" i="2"/>
  <c r="AT3" i="2"/>
  <c r="AT8" i="2"/>
  <c r="AT13" i="2"/>
  <c r="AT4" i="2"/>
  <c r="AT9" i="2"/>
  <c r="AT14" i="2"/>
  <c r="AT6" i="2"/>
  <c r="AY2" i="2"/>
  <c r="AT11" i="2"/>
  <c r="AT7" i="2"/>
  <c r="AT12" i="2"/>
  <c r="AH16" i="2"/>
  <c r="AS2" i="2"/>
  <c r="AN10" i="2"/>
  <c r="AN3" i="2"/>
  <c r="AN8" i="2"/>
  <c r="AN13" i="2"/>
  <c r="AN6" i="2"/>
  <c r="AN9" i="2"/>
  <c r="AN7" i="2"/>
  <c r="AN12" i="2"/>
  <c r="AN4" i="2"/>
  <c r="AN11" i="2"/>
  <c r="AN14" i="2"/>
  <c r="AN5" i="2"/>
  <c r="AU2" i="2"/>
  <c r="AP12" i="2"/>
  <c r="AP5" i="2"/>
  <c r="AP10" i="2"/>
  <c r="AP3" i="2"/>
  <c r="AP8" i="2"/>
  <c r="AP11" i="2"/>
  <c r="AP6" i="2"/>
  <c r="AP7" i="2"/>
  <c r="AP13" i="2"/>
  <c r="AP14" i="2"/>
  <c r="AP9" i="2"/>
  <c r="AP4" i="2"/>
  <c r="AG16" i="2"/>
  <c r="AO16" i="2"/>
  <c r="AR2" i="2"/>
  <c r="AM8" i="2"/>
  <c r="AM13" i="2"/>
  <c r="AM6" i="2"/>
  <c r="AM11" i="2"/>
  <c r="AM14" i="2"/>
  <c r="AM7" i="2"/>
  <c r="AM12" i="2"/>
  <c r="AM4" i="2"/>
  <c r="AM9" i="2"/>
  <c r="AM5" i="2"/>
  <c r="AM10" i="2"/>
  <c r="AM3" i="2"/>
  <c r="L28" i="2" a="1"/>
  <c r="F28" i="2" a="1"/>
  <c r="E29" i="2" a="1"/>
  <c r="I30" i="2" a="1"/>
  <c r="D28" i="2" a="1"/>
  <c r="J29" i="2" a="1"/>
  <c r="K29" i="2" a="1"/>
  <c r="H28" i="2" a="1"/>
  <c r="G29" i="2" a="1"/>
  <c r="C29" i="2" a="1"/>
  <c r="I30" i="2" l="1"/>
  <c r="H28" i="2"/>
  <c r="C29" i="2"/>
  <c r="J29" i="2"/>
  <c r="E29" i="2"/>
  <c r="G29" i="2"/>
  <c r="K29" i="2"/>
  <c r="F28" i="2"/>
  <c r="L28" i="2"/>
  <c r="D28" i="2"/>
  <c r="AO17" i="2"/>
  <c r="AG17" i="2"/>
  <c r="AH17" i="2"/>
  <c r="AI17" i="2"/>
  <c r="AK17" i="2"/>
  <c r="AM16" i="2"/>
  <c r="AR8" i="2"/>
  <c r="AR13" i="2"/>
  <c r="AR6" i="2"/>
  <c r="AR11" i="2"/>
  <c r="AR14" i="2"/>
  <c r="AR9" i="2"/>
  <c r="AR5" i="2"/>
  <c r="AW2" i="2"/>
  <c r="AR10" i="2"/>
  <c r="AR3" i="2"/>
  <c r="AR12" i="2"/>
  <c r="AR4" i="2"/>
  <c r="AR7" i="2"/>
  <c r="AP16" i="2"/>
  <c r="AN16" i="2"/>
  <c r="AU12" i="2"/>
  <c r="AU5" i="2"/>
  <c r="AU10" i="2"/>
  <c r="AU3" i="2"/>
  <c r="AU8" i="2"/>
  <c r="AU11" i="2"/>
  <c r="AU4" i="2"/>
  <c r="AU9" i="2"/>
  <c r="AU14" i="2"/>
  <c r="AU6" i="2"/>
  <c r="AZ2" i="2"/>
  <c r="AU7" i="2"/>
  <c r="AU13" i="2"/>
  <c r="AL16" i="2"/>
  <c r="AS10" i="2"/>
  <c r="AS3" i="2"/>
  <c r="AS8" i="2"/>
  <c r="AS13" i="2"/>
  <c r="AS6" i="2"/>
  <c r="AS9" i="2"/>
  <c r="AS4" i="2"/>
  <c r="AS14" i="2"/>
  <c r="AS5" i="2"/>
  <c r="AX2" i="2"/>
  <c r="AS11" i="2"/>
  <c r="AS12" i="2"/>
  <c r="AS7" i="2"/>
  <c r="AT16" i="2"/>
  <c r="AQ8" i="2"/>
  <c r="AQ13" i="2"/>
  <c r="AQ6" i="2"/>
  <c r="AQ11" i="2"/>
  <c r="AQ3" i="2"/>
  <c r="AQ4" i="2"/>
  <c r="AQ7" i="2"/>
  <c r="AQ14" i="2"/>
  <c r="AQ5" i="2"/>
  <c r="AV2" i="2"/>
  <c r="AQ10" i="2"/>
  <c r="AQ9" i="2"/>
  <c r="AQ12" i="2"/>
  <c r="AY5" i="2"/>
  <c r="AY10" i="2"/>
  <c r="AY3" i="2"/>
  <c r="AY8" i="2"/>
  <c r="AY13" i="2"/>
  <c r="AY4" i="2"/>
  <c r="AY11" i="2"/>
  <c r="AY7" i="2"/>
  <c r="AY12" i="2"/>
  <c r="AY6" i="2"/>
  <c r="AY9" i="2"/>
  <c r="AY14" i="2"/>
  <c r="F29" i="2" a="1"/>
  <c r="K30" i="2" a="1"/>
  <c r="H29" i="2" a="1"/>
  <c r="J30" i="2" a="1"/>
  <c r="L29" i="2" a="1"/>
  <c r="E30" i="2" a="1"/>
  <c r="I31" i="2" a="1"/>
  <c r="G30" i="2" a="1"/>
  <c r="C30" i="2" a="1"/>
  <c r="D29" i="2" a="1"/>
  <c r="I31" i="2" l="1"/>
  <c r="D29" i="2"/>
  <c r="J30" i="2"/>
  <c r="C30" i="2"/>
  <c r="G30" i="2"/>
  <c r="K30" i="2"/>
  <c r="E30" i="2"/>
  <c r="L29" i="2"/>
  <c r="H29" i="2"/>
  <c r="F29" i="2"/>
  <c r="AT17" i="2"/>
  <c r="AL17" i="2"/>
  <c r="AN17" i="2"/>
  <c r="AP17" i="2"/>
  <c r="AM17" i="2"/>
  <c r="AY16" i="2"/>
  <c r="AR16" i="2"/>
  <c r="AS16" i="2"/>
  <c r="AU16" i="2"/>
  <c r="AW8" i="2"/>
  <c r="AW13" i="2"/>
  <c r="AW6" i="2"/>
  <c r="AW11" i="2"/>
  <c r="AW14" i="2"/>
  <c r="AW7" i="2"/>
  <c r="AW12" i="2"/>
  <c r="AW4" i="2"/>
  <c r="AW9" i="2"/>
  <c r="AW5" i="2"/>
  <c r="AW10" i="2"/>
  <c r="AW3" i="2"/>
  <c r="AV8" i="2"/>
  <c r="AV13" i="2"/>
  <c r="AV6" i="2"/>
  <c r="AV11" i="2"/>
  <c r="AV3" i="2"/>
  <c r="AV4" i="2"/>
  <c r="AV7" i="2"/>
  <c r="AV12" i="2"/>
  <c r="AV9" i="2"/>
  <c r="AV14" i="2"/>
  <c r="AV10" i="2"/>
  <c r="AV5" i="2"/>
  <c r="AX10" i="2"/>
  <c r="AX3" i="2"/>
  <c r="AX8" i="2"/>
  <c r="AX13" i="2"/>
  <c r="AX6" i="2"/>
  <c r="AX9" i="2"/>
  <c r="AX7" i="2"/>
  <c r="AX12" i="2"/>
  <c r="AX4" i="2"/>
  <c r="AX5" i="2"/>
  <c r="AX14" i="2"/>
  <c r="AX11" i="2"/>
  <c r="AZ12" i="2"/>
  <c r="AZ5" i="2"/>
  <c r="AZ10" i="2"/>
  <c r="AZ3" i="2"/>
  <c r="AZ8" i="2"/>
  <c r="AZ11" i="2"/>
  <c r="AZ6" i="2"/>
  <c r="AZ7" i="2"/>
  <c r="AZ13" i="2"/>
  <c r="AZ14" i="2"/>
  <c r="AZ9" i="2"/>
  <c r="AZ4" i="2"/>
  <c r="AQ16" i="2"/>
  <c r="E31" i="2" a="1"/>
  <c r="G31" i="2" a="1"/>
  <c r="J31" i="2" a="1"/>
  <c r="L30" i="2" a="1"/>
  <c r="C31" i="2" a="1"/>
  <c r="K31" i="2" a="1"/>
  <c r="F30" i="2" a="1"/>
  <c r="H30" i="2" a="1"/>
  <c r="D30" i="2" a="1"/>
  <c r="I32" i="2" a="1"/>
  <c r="D30" i="2" l="1"/>
  <c r="J31" i="2"/>
  <c r="K31" i="2"/>
  <c r="G31" i="2"/>
  <c r="C31" i="2"/>
  <c r="E31" i="2"/>
  <c r="I32" i="2"/>
  <c r="F30" i="2"/>
  <c r="L30" i="2"/>
  <c r="H30" i="2"/>
  <c r="AW16" i="2"/>
  <c r="AU17" i="2"/>
  <c r="AS17" i="2"/>
  <c r="AQ17" i="2"/>
  <c r="AR17" i="2"/>
  <c r="AY17" i="2"/>
  <c r="AV16" i="2"/>
  <c r="AX16" i="2"/>
  <c r="AZ16" i="2"/>
  <c r="D31" i="2" a="1"/>
  <c r="K32" i="2" a="1"/>
  <c r="F31" i="2" a="1"/>
  <c r="L31" i="2" a="1"/>
  <c r="G32" i="2" a="1"/>
  <c r="C32" i="2" a="1"/>
  <c r="H31" i="2" a="1"/>
  <c r="J32" i="2" a="1"/>
  <c r="E32" i="2" a="1"/>
  <c r="K32" i="2" l="1"/>
  <c r="G32" i="2"/>
  <c r="L31" i="2"/>
  <c r="D31" i="2"/>
  <c r="E32" i="2"/>
  <c r="C32" i="2"/>
  <c r="J32" i="2"/>
  <c r="F31" i="2"/>
  <c r="H31" i="2"/>
  <c r="AZ17" i="2"/>
  <c r="AX17" i="2"/>
  <c r="AW17" i="2"/>
  <c r="AV17" i="2"/>
  <c r="D32" i="2" a="1"/>
  <c r="L32" i="2" a="1"/>
  <c r="H32" i="2" a="1"/>
  <c r="F32" i="2" a="1"/>
  <c r="L32" i="2" l="1"/>
  <c r="B34" i="2" s="1" a="1"/>
  <c r="B34" i="2" s="1"/>
  <c r="F32" i="2"/>
  <c r="H32" i="2"/>
  <c r="D32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<sst xmlns="http://schemas.openxmlformats.org/spreadsheetml/2006/main" count="1126" uniqueCount="214">
  <si>
    <t>ID</t>
  </si>
  <si>
    <t>Время создания</t>
  </si>
  <si>
    <t>10</t>
  </si>
  <si>
    <t>согласен</t>
  </si>
  <si>
    <t>трудно сказать</t>
  </si>
  <si>
    <t>совершенно согласен</t>
  </si>
  <si>
    <t>9</t>
  </si>
  <si>
    <t>7</t>
  </si>
  <si>
    <t>5</t>
  </si>
  <si>
    <t>не согласен</t>
  </si>
  <si>
    <t>8</t>
  </si>
  <si>
    <t>2</t>
  </si>
  <si>
    <t>1</t>
  </si>
  <si>
    <t>6</t>
  </si>
  <si>
    <t>3</t>
  </si>
  <si>
    <t>совершенно не согласен</t>
  </si>
  <si>
    <t>4</t>
  </si>
  <si>
    <t>12</t>
  </si>
  <si>
    <t>11</t>
  </si>
  <si>
    <t>1 класс</t>
  </si>
  <si>
    <t>2 класс</t>
  </si>
  <si>
    <t>3 класс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</si>
  <si>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</si>
  <si>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</si>
  <si>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</si>
  <si>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</si>
  <si>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</si>
  <si>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</si>
  <si>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</si>
  <si>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</si>
  <si>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Количество учащихся</t>
  </si>
  <si>
    <t>12 класс</t>
  </si>
  <si>
    <t>№ класса</t>
  </si>
  <si>
    <t>Всего:</t>
  </si>
  <si>
    <t>Укажите класс, в котором Вы учитесь</t>
  </si>
  <si>
    <t>Я иду утром в школу с радостью</t>
  </si>
  <si>
    <t>В школе у меня обычно хорошее настроение</t>
  </si>
  <si>
    <t>В нашем классе хороший классный руководитель</t>
  </si>
  <si>
    <t>К нашим школьным учителям можно обратиться за советом и помощью в трудной ситуации</t>
  </si>
  <si>
    <t>В классе я могу всегда свободно высказать своё мнение</t>
  </si>
  <si>
    <t>У меня есть любимый учитель</t>
  </si>
  <si>
    <t>У меня есть любимые школьные предметы</t>
  </si>
  <si>
    <t>Я считаю, что в нашей школе созданы все условия для развития моих способностей</t>
  </si>
  <si>
    <t>Я считаю, что школа по-настоящему готовит меня к самостоятельной жизни</t>
  </si>
  <si>
    <t>На летних каникулах я скучаю по школе</t>
  </si>
  <si>
    <t>Общее:</t>
  </si>
  <si>
    <t>1350713005</t>
  </si>
  <si>
    <t>2023-04-04 21:58:19</t>
  </si>
  <si>
    <t>1350640509</t>
  </si>
  <si>
    <t>2023-04-04 20:35:03</t>
  </si>
  <si>
    <t>1350638768</t>
  </si>
  <si>
    <t>2023-04-04 20:33:14</t>
  </si>
  <si>
    <t>1350630677</t>
  </si>
  <si>
    <t>2023-04-04 20:25:03</t>
  </si>
  <si>
    <t>1350625427</t>
  </si>
  <si>
    <t>2023-04-04 20:19:55</t>
  </si>
  <si>
    <t>1330806903</t>
  </si>
  <si>
    <t>2023-03-11 02:47:35</t>
  </si>
  <si>
    <t>1330400744</t>
  </si>
  <si>
    <t>2023-03-10 15:31:35</t>
  </si>
  <si>
    <t>1330380803</t>
  </si>
  <si>
    <t>2023-03-10 15:10:29</t>
  </si>
  <si>
    <t>1330192865</t>
  </si>
  <si>
    <t>2023-03-10 12:01:29</t>
  </si>
  <si>
    <t>1322263733</t>
  </si>
  <si>
    <t>2023-02-28 08:20:08</t>
  </si>
  <si>
    <t>1322263512</t>
  </si>
  <si>
    <t>2023-02-28 08:19:47</t>
  </si>
  <si>
    <t>1322128964</t>
  </si>
  <si>
    <t>2023-02-27 23:32:39</t>
  </si>
  <si>
    <t>1322050293</t>
  </si>
  <si>
    <t>2023-02-27 21:11:07</t>
  </si>
  <si>
    <t>1322048655</t>
  </si>
  <si>
    <t>2023-02-27 21:08:52</t>
  </si>
  <si>
    <t>1322015673</t>
  </si>
  <si>
    <t>2023-02-27 20:25:03</t>
  </si>
  <si>
    <t>1321993681</t>
  </si>
  <si>
    <t>2023-02-27 19:56:39</t>
  </si>
  <si>
    <t>1321971492</t>
  </si>
  <si>
    <t>2023-02-27 19:28:27</t>
  </si>
  <si>
    <t>1321936009</t>
  </si>
  <si>
    <t>2023-02-27 18:44:01</t>
  </si>
  <si>
    <t>1321917996</t>
  </si>
  <si>
    <t>2023-02-27 18:20:08</t>
  </si>
  <si>
    <t>1321895427</t>
  </si>
  <si>
    <t>2023-02-27 17:50:35</t>
  </si>
  <si>
    <t>1321894383</t>
  </si>
  <si>
    <t>2023-02-27 17:49:16</t>
  </si>
  <si>
    <t>1321880027</t>
  </si>
  <si>
    <t>2023-02-27 17:31:03</t>
  </si>
  <si>
    <t>1321789259</t>
  </si>
  <si>
    <t>2023-02-27 15:45:03</t>
  </si>
  <si>
    <t>1321786521</t>
  </si>
  <si>
    <t>2023-02-27 15:41:59</t>
  </si>
  <si>
    <t>1321572569</t>
  </si>
  <si>
    <t>2023-02-27 11:51:44</t>
  </si>
  <si>
    <t>1321437054</t>
  </si>
  <si>
    <t>2023-02-27 09:16:04</t>
  </si>
  <si>
    <t>1321425084</t>
  </si>
  <si>
    <t>2023-02-27 09:05:32</t>
  </si>
  <si>
    <t>1316359706</t>
  </si>
  <si>
    <t>2023-02-19 18:30:46</t>
  </si>
  <si>
    <t>1316339077</t>
  </si>
  <si>
    <t>2023-02-19 17:56:53</t>
  </si>
  <si>
    <t>1316315653</t>
  </si>
  <si>
    <t>2023-02-19 17:20:19</t>
  </si>
  <si>
    <t>1316283208</t>
  </si>
  <si>
    <t>2023-02-19 16:27:01</t>
  </si>
  <si>
    <t>1316202922</t>
  </si>
  <si>
    <t>2023-02-19 14:02:46</t>
  </si>
  <si>
    <t>1316201829</t>
  </si>
  <si>
    <t>2023-02-19 14:00:38</t>
  </si>
  <si>
    <t>1316171164</t>
  </si>
  <si>
    <t>2023-02-19 13:03:32</t>
  </si>
  <si>
    <t>1316165353</t>
  </si>
  <si>
    <t>2023-02-19 12:52:19</t>
  </si>
  <si>
    <t>1316159414</t>
  </si>
  <si>
    <t>2023-02-19 12:40:56</t>
  </si>
  <si>
    <t>1316156850</t>
  </si>
  <si>
    <t>2023-02-19 12:36:04</t>
  </si>
  <si>
    <t>1316156664</t>
  </si>
  <si>
    <t>2023-02-19 12:35:44</t>
  </si>
  <si>
    <t>1316089784</t>
  </si>
  <si>
    <t>2023-02-19 10:19:34</t>
  </si>
  <si>
    <t>1315723241</t>
  </si>
  <si>
    <t>2023-02-18 16:31:51</t>
  </si>
  <si>
    <t>1315716293</t>
  </si>
  <si>
    <t>2023-02-18 16:19:22</t>
  </si>
  <si>
    <t>1315655050</t>
  </si>
  <si>
    <t>2023-02-18 14:29:43</t>
  </si>
  <si>
    <t>1315651026</t>
  </si>
  <si>
    <t>2023-02-18 14:22:24</t>
  </si>
  <si>
    <t>1315592570</t>
  </si>
  <si>
    <t>2023-02-18 12:35:22</t>
  </si>
  <si>
    <t>1315591308</t>
  </si>
  <si>
    <t>2023-02-18 12:32:59</t>
  </si>
  <si>
    <t>1315588816</t>
  </si>
  <si>
    <t>2023-02-18 12:28:15</t>
  </si>
  <si>
    <t>1315576377</t>
  </si>
  <si>
    <t>2023-02-18 12:04:05</t>
  </si>
  <si>
    <t>1315544828</t>
  </si>
  <si>
    <t>2023-02-18 10:58:40</t>
  </si>
  <si>
    <t>1315541410</t>
  </si>
  <si>
    <t>2023-02-18 10:51:37</t>
  </si>
  <si>
    <t>1315538962</t>
  </si>
  <si>
    <t>2023-02-18 10:46:29</t>
  </si>
  <si>
    <t>1315528279</t>
  </si>
  <si>
    <t>2023-02-18 10:23:15</t>
  </si>
  <si>
    <t>1315521730</t>
  </si>
  <si>
    <t>2023-02-18 10:08:34</t>
  </si>
  <si>
    <t>1315520991</t>
  </si>
  <si>
    <t>2023-02-18 10:07:03</t>
  </si>
  <si>
    <t>1315520334</t>
  </si>
  <si>
    <t>2023-02-18 10:05:34</t>
  </si>
  <si>
    <t>1315503129</t>
  </si>
  <si>
    <t>2023-02-18 09:26:08</t>
  </si>
  <si>
    <t>1315490164</t>
  </si>
  <si>
    <t>2023-02-18 08:54:53</t>
  </si>
  <si>
    <t>1315473845</t>
  </si>
  <si>
    <t>2023-02-18 08:12:16</t>
  </si>
  <si>
    <t>1315441657</t>
  </si>
  <si>
    <t>2023-02-18 06:18:41</t>
  </si>
  <si>
    <t>1315375484</t>
  </si>
  <si>
    <t>2023-02-17 23:10:14</t>
  </si>
  <si>
    <t>1315373750</t>
  </si>
  <si>
    <t>2023-02-17 23:05:27</t>
  </si>
  <si>
    <t>1315296755</t>
  </si>
  <si>
    <t>2023-02-17 20:31:13</t>
  </si>
  <si>
    <t>1315285784</t>
  </si>
  <si>
    <t>2023-02-17 20:12:40</t>
  </si>
  <si>
    <t>1315285085</t>
  </si>
  <si>
    <t>2023-02-17 20:11:34</t>
  </si>
  <si>
    <t>1315284097</t>
  </si>
  <si>
    <t>2023-02-17 20:09:59</t>
  </si>
  <si>
    <t>1315275995</t>
  </si>
  <si>
    <t>2023-02-17 19:57:09</t>
  </si>
  <si>
    <t>1315267099</t>
  </si>
  <si>
    <t>2023-02-17 19:43:18</t>
  </si>
  <si>
    <t>1315246917</t>
  </si>
  <si>
    <t>2023-02-17 19:11:39</t>
  </si>
  <si>
    <t>1315245510</t>
  </si>
  <si>
    <t>2023-02-17 19:09:26</t>
  </si>
  <si>
    <t>1315210960</t>
  </si>
  <si>
    <t>2023-02-17 18:15:12</t>
  </si>
  <si>
    <t>1315185324</t>
  </si>
  <si>
    <t>2023-02-17 17:34:40</t>
  </si>
  <si>
    <t>1315184558</t>
  </si>
  <si>
    <t>2023-02-17 17:33:27</t>
  </si>
  <si>
    <t>1315174910</t>
  </si>
  <si>
    <t>2023-02-17 17:18:18</t>
  </si>
  <si>
    <t>1315160590</t>
  </si>
  <si>
    <t>2023-02-17 16:55:48</t>
  </si>
  <si>
    <t>1315156034</t>
  </si>
  <si>
    <t>2023-02-17 16:48:58</t>
  </si>
  <si>
    <t>1315152466</t>
  </si>
  <si>
    <t>2023-02-17 16:43:49</t>
  </si>
  <si>
    <t>1315120996</t>
  </si>
  <si>
    <t>2023-02-17 15:59:59</t>
  </si>
  <si>
    <t>1315074877</t>
  </si>
  <si>
    <t>2023-02-17 14:59:13</t>
  </si>
  <si>
    <t>1315074373</t>
  </si>
  <si>
    <t>2023-02-17 14:58:34</t>
  </si>
  <si>
    <t>1315070987</t>
  </si>
  <si>
    <t>2023-02-17 14:54:19</t>
  </si>
  <si>
    <t>1315070286</t>
  </si>
  <si>
    <t>2023-02-17 14:53:24</t>
  </si>
  <si>
    <t>1315068822</t>
  </si>
  <si>
    <t>2023-02-17 14:51:33</t>
  </si>
  <si>
    <t>1315065517</t>
  </si>
  <si>
    <t>2023-02-17 14:47:31</t>
  </si>
  <si>
    <t>1315043070</t>
  </si>
  <si>
    <t>2023-02-17 14:20:17</t>
  </si>
  <si>
    <t>1314991033</t>
  </si>
  <si>
    <t>2023-02-17 13:17:55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</si>
</sst>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textRotation="90" wrapText="1"/>
    </xf>
    <xf numFmtId="9" fontId="3" fillId="0" borderId="1" xfId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10" fontId="3" fillId="0" borderId="7" xfId="0" applyNumberFormat="1" applyFont="1" applyBorder="1" applyAlignment="1">
      <alignment horizontal="center" vertical="center" wrapText="1"/>
    </xf>
    <xf numFmtId="10" fontId="3" fillId="0" borderId="8" xfId="1" applyNumberFormat="1" applyFont="1" applyBorder="1" applyAlignment="1">
      <alignment horizontal="center" vertical="center" wrapText="1"/>
    </xf>
    <xf numFmtId="9" fontId="3" fillId="0" borderId="0" xfId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Удовлетворённость обучающихся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F9B5-4422-82A8-19C3B30F373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F9B5-4422-82A8-19C3B30F373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F9B5-4422-82A8-19C3B30F373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F9B5-4422-82A8-19C3B30F373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F9B5-4422-82A8-19C3B30F373D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Лист1!$C$2:$G$2</c:f>
              <c:strCache>
                <c:ptCount val="5"/>
                <c:pt idx="0">
                  <c:v>совершенно согласен</c:v>
                </c:pt>
                <c:pt idx="1">
                  <c:v>согласен</c:v>
                </c:pt>
                <c:pt idx="2">
                  <c:v>трудно сказать</c:v>
                </c:pt>
                <c:pt idx="3">
                  <c:v>не согласен</c:v>
                </c:pt>
                <c:pt idx="4">
                  <c:v>совершенно не согласен</c:v>
                </c:pt>
              </c:strCache>
            </c:strRef>
          </c:cat>
          <c:val>
            <c:numRef>
              <c:f>Лист1!$C$19:$G$19</c:f>
              <c:numCache>
                <c:formatCode>General</c:formatCode>
                <c:ptCount val="5"/>
                <c:pt idx="0">
                  <c:v>201</c:v>
                </c:pt>
                <c:pt idx="1">
                  <c:v>403</c:v>
                </c:pt>
                <c:pt idx="2">
                  <c:v>180</c:v>
                </c:pt>
                <c:pt idx="3">
                  <c:v>36</c:v>
                </c:pt>
                <c:pt idx="4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D4-4568-BFCD-01CCD61476E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1-5 вопросы из анкеты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2.5967894239848913E-2"/>
          <c:y val="0.24815356342808087"/>
          <c:w val="0.94806421152030218"/>
          <c:h val="0.2629317630015157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Лист1!$B$35</c:f>
              <c:strCache>
                <c:ptCount val="1"/>
                <c:pt idx="0">
                  <c:v>совершенно согласен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solidFill>
                <a:schemeClr val="tx1">
                  <a:alpha val="50000"/>
                </a:schemeClr>
              </a:solidFill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Лист1!$C$34:$G$34</c:f>
              <c:strCache>
                <c:ptCount val="5"/>
                <c:pt idx="0">
                  <c:v>Я иду утром в школу с радостью</c:v>
                </c:pt>
                <c:pt idx="1">
                  <c:v>В школе у меня обычно хорошее настроение</c:v>
                </c:pt>
                <c:pt idx="2">
                  <c:v>В нашем классе хороший классный руководитель</c:v>
                </c:pt>
                <c:pt idx="3">
                  <c:v>К нашим школьным учителям можно обратиться за советом и помощью в трудной ситуации</c:v>
                </c:pt>
                <c:pt idx="4">
                  <c:v>В классе я могу всегда свободно высказать своё мнение</c:v>
                </c:pt>
              </c:strCache>
            </c:strRef>
          </c:cat>
          <c:val>
            <c:numRef>
              <c:f>Лист1!$C$36:$G$36</c:f>
              <c:numCache>
                <c:formatCode>0.00%</c:formatCode>
                <c:ptCount val="5"/>
                <c:pt idx="0">
                  <c:v>0.13095238095238096</c:v>
                </c:pt>
                <c:pt idx="1">
                  <c:v>0.13095238095238096</c:v>
                </c:pt>
                <c:pt idx="2" formatCode="0%">
                  <c:v>0.5</c:v>
                </c:pt>
                <c:pt idx="3" formatCode="0%">
                  <c:v>0.30952380952380953</c:v>
                </c:pt>
                <c:pt idx="4">
                  <c:v>0.21428571428571427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35-44E3-85E3-A54FB6CE83BC}"/>
            </c:ext>
          </c:extLst>
        </c:ser>
        <c:ser>
          <c:idx val="1"/>
          <c:order val="1"/>
          <c:tx>
            <c:strRef>
              <c:f>Лист1!$B$37</c:f>
              <c:strCache>
                <c:ptCount val="1"/>
                <c:pt idx="0">
                  <c:v>согласен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solidFill>
                <a:schemeClr val="tx1">
                  <a:alpha val="50000"/>
                </a:schemeClr>
              </a:solidFill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Лист1!$C$34:$G$34</c:f>
              <c:strCache>
                <c:ptCount val="5"/>
                <c:pt idx="0">
                  <c:v>Я иду утром в школу с радостью</c:v>
                </c:pt>
                <c:pt idx="1">
                  <c:v>В школе у меня обычно хорошее настроение</c:v>
                </c:pt>
                <c:pt idx="2">
                  <c:v>В нашем классе хороший классный руководитель</c:v>
                </c:pt>
                <c:pt idx="3">
                  <c:v>К нашим школьным учителям можно обратиться за советом и помощью в трудной ситуации</c:v>
                </c:pt>
                <c:pt idx="4">
                  <c:v>В классе я могу всегда свободно высказать своё мнение</c:v>
                </c:pt>
              </c:strCache>
            </c:strRef>
          </c:cat>
          <c:val>
            <c:numRef>
              <c:f>Лист1!$C$38:$G$38</c:f>
              <c:numCache>
                <c:formatCode>0.00%</c:formatCode>
                <c:ptCount val="5"/>
                <c:pt idx="0" formatCode="0%">
                  <c:v>0.4642857142857143</c:v>
                </c:pt>
                <c:pt idx="1">
                  <c:v>0.63095238095238093</c:v>
                </c:pt>
                <c:pt idx="2">
                  <c:v>0.45238095238095238</c:v>
                </c:pt>
                <c:pt idx="3">
                  <c:v>0.5714285714285714</c:v>
                </c:pt>
                <c:pt idx="4">
                  <c:v>0.54761904761904767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35-44E3-85E3-A54FB6CE83BC}"/>
            </c:ext>
          </c:extLst>
        </c:ser>
        <c:ser>
          <c:idx val="2"/>
          <c:order val="2"/>
          <c:tx>
            <c:strRef>
              <c:f>Лист1!$B$39</c:f>
              <c:strCache>
                <c:ptCount val="1"/>
                <c:pt idx="0">
                  <c:v>трудно сказать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solidFill>
                <a:schemeClr val="tx1">
                  <a:alpha val="50000"/>
                </a:schemeClr>
              </a:solidFill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Лист1!$C$34:$G$34</c:f>
              <c:strCache>
                <c:ptCount val="5"/>
                <c:pt idx="0">
                  <c:v>Я иду утром в школу с радостью</c:v>
                </c:pt>
                <c:pt idx="1">
                  <c:v>В школе у меня обычно хорошее настроение</c:v>
                </c:pt>
                <c:pt idx="2">
                  <c:v>В нашем классе хороший классный руководитель</c:v>
                </c:pt>
                <c:pt idx="3">
                  <c:v>К нашим школьным учителям можно обратиться за советом и помощью в трудной ситуации</c:v>
                </c:pt>
                <c:pt idx="4">
                  <c:v>В классе я могу всегда свободно высказать своё мнение</c:v>
                </c:pt>
              </c:strCache>
            </c:strRef>
          </c:cat>
          <c:val>
            <c:numRef>
              <c:f>Лист1!$C$40:$G$40</c:f>
              <c:numCache>
                <c:formatCode>0.00%</c:formatCode>
                <c:ptCount val="5"/>
                <c:pt idx="0">
                  <c:v>0.29761904761904762</c:v>
                </c:pt>
                <c:pt idx="1">
                  <c:v>0.22619047619047619</c:v>
                </c:pt>
                <c:pt idx="2">
                  <c:v>4.7619047619047616E-2</c:v>
                </c:pt>
                <c:pt idx="3">
                  <c:v>0.11904761904761904</c:v>
                </c:pt>
                <c:pt idx="4">
                  <c:v>0.15476190476190477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35-44E3-85E3-A54FB6CE83BC}"/>
            </c:ext>
          </c:extLst>
        </c:ser>
        <c:ser>
          <c:idx val="3"/>
          <c:order val="3"/>
          <c:tx>
            <c:strRef>
              <c:f>Лист1!$B$41</c:f>
              <c:strCache>
                <c:ptCount val="1"/>
                <c:pt idx="0">
                  <c:v>не согласен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solidFill>
                <a:schemeClr val="tx1">
                  <a:alpha val="50000"/>
                </a:schemeClr>
              </a:solidFill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Лист1!$C$34:$G$34</c:f>
              <c:strCache>
                <c:ptCount val="5"/>
                <c:pt idx="0">
                  <c:v>Я иду утром в школу с радостью</c:v>
                </c:pt>
                <c:pt idx="1">
                  <c:v>В школе у меня обычно хорошее настроение</c:v>
                </c:pt>
                <c:pt idx="2">
                  <c:v>В нашем классе хороший классный руководитель</c:v>
                </c:pt>
                <c:pt idx="3">
                  <c:v>К нашим школьным учителям можно обратиться за советом и помощью в трудной ситуации</c:v>
                </c:pt>
                <c:pt idx="4">
                  <c:v>В классе я могу всегда свободно высказать своё мнение</c:v>
                </c:pt>
              </c:strCache>
            </c:strRef>
          </c:cat>
          <c:val>
            <c:numRef>
              <c:f>Лист1!$C$42:$G$42</c:f>
              <c:numCache>
                <c:formatCode>0.00%</c:formatCode>
                <c:ptCount val="5"/>
                <c:pt idx="0">
                  <c:v>4.7619047619047616E-2</c:v>
                </c:pt>
                <c:pt idx="1">
                  <c:v>1.1904761904761904E-2</c:v>
                </c:pt>
                <c:pt idx="2" formatCode="0%">
                  <c:v>0</c:v>
                </c:pt>
                <c:pt idx="3">
                  <c:v>0</c:v>
                </c:pt>
                <c:pt idx="4">
                  <c:v>7.1428571428571425E-2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335-44E3-85E3-A54FB6CE83BC}"/>
            </c:ext>
          </c:extLst>
        </c:ser>
        <c:ser>
          <c:idx val="4"/>
          <c:order val="4"/>
          <c:tx>
            <c:strRef>
              <c:f>Лист1!$B$43</c:f>
              <c:strCache>
                <c:ptCount val="1"/>
                <c:pt idx="0">
                  <c:v>совершенно не согласен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solidFill>
                <a:schemeClr val="tx1">
                  <a:alpha val="50000"/>
                </a:schemeClr>
              </a:solidFill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Лист1!$C$34:$G$34</c:f>
              <c:strCache>
                <c:ptCount val="5"/>
                <c:pt idx="0">
                  <c:v>Я иду утром в школу с радостью</c:v>
                </c:pt>
                <c:pt idx="1">
                  <c:v>В школе у меня обычно хорошее настроение</c:v>
                </c:pt>
                <c:pt idx="2">
                  <c:v>В нашем классе хороший классный руководитель</c:v>
                </c:pt>
                <c:pt idx="3">
                  <c:v>К нашим школьным учителям можно обратиться за советом и помощью в трудной ситуации</c:v>
                </c:pt>
                <c:pt idx="4">
                  <c:v>В классе я могу всегда свободно высказать своё мнение</c:v>
                </c:pt>
              </c:strCache>
            </c:strRef>
          </c:cat>
          <c:val>
            <c:numRef>
              <c:f>Лист1!$C$44:$G$44</c:f>
              <c:numCache>
                <c:formatCode>0.00%</c:formatCode>
                <c:ptCount val="5"/>
                <c:pt idx="0">
                  <c:v>5.9523809523809521E-2</c:v>
                </c:pt>
                <c:pt idx="1">
                  <c:v>0</c:v>
                </c:pt>
                <c:pt idx="2" formatCode="0%">
                  <c:v>0</c:v>
                </c:pt>
                <c:pt idx="3" formatCode="0%">
                  <c:v>0</c:v>
                </c:pt>
                <c:pt idx="4" formatCode="0%">
                  <c:v>1.1904761904761904E-2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335-44E3-85E3-A54FB6CE83B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363541871"/>
        <c:axId val="363542287"/>
      </c:barChart>
      <c:catAx>
        <c:axId val="3635418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63542287"/>
        <c:crosses val="autoZero"/>
        <c:auto val="1"/>
        <c:lblAlgn val="ctr"/>
        <c:lblOffset val="100"/>
        <c:noMultiLvlLbl val="0"/>
      </c:catAx>
      <c:valAx>
        <c:axId val="363542287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crossAx val="3635418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6-10 вопросы из анкеты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2.5967894239848913E-2"/>
          <c:y val="0.24815356342808087"/>
          <c:w val="0.94806421152030218"/>
          <c:h val="0.2629317630015157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Лист1!$B$35</c:f>
              <c:strCache>
                <c:ptCount val="1"/>
                <c:pt idx="0">
                  <c:v>совершенно согласен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solidFill>
                <a:schemeClr val="tx1">
                  <a:alpha val="50000"/>
                </a:schemeClr>
              </a:solidFill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Лист1!$H$34:$L$34</c:f>
              <c:strCache>
                <c:ptCount val="5"/>
                <c:pt idx="0">
                  <c:v>У меня есть любимый учитель</c:v>
                </c:pt>
                <c:pt idx="1">
                  <c:v>У меня есть любимые школьные предметы</c:v>
                </c:pt>
                <c:pt idx="2">
                  <c:v>Я считаю, что в нашей школе созданы все условия для развития моих способностей</c:v>
                </c:pt>
                <c:pt idx="3">
                  <c:v>Я считаю, что школа по-настоящему готовит меня к самостоятельной жизни</c:v>
                </c:pt>
                <c:pt idx="4">
                  <c:v>На летних каникулах я скучаю по школе</c:v>
                </c:pt>
              </c:strCache>
            </c:strRef>
          </c:cat>
          <c:val>
            <c:numRef>
              <c:f>Лист1!$H$36:$L$36</c:f>
              <c:numCache>
                <c:formatCode>0.00%</c:formatCode>
                <c:ptCount val="5"/>
                <c:pt idx="0">
                  <c:v>0.39285714285714285</c:v>
                </c:pt>
                <c:pt idx="1">
                  <c:v>0.30952380952380953</c:v>
                </c:pt>
                <c:pt idx="2">
                  <c:v>0.17857142857142858</c:v>
                </c:pt>
                <c:pt idx="3">
                  <c:v>0.13095238095238096</c:v>
                </c:pt>
                <c:pt idx="4">
                  <c:v>9.5238095238095233E-2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DA-434C-93CD-1C283866BF38}"/>
            </c:ext>
          </c:extLst>
        </c:ser>
        <c:ser>
          <c:idx val="1"/>
          <c:order val="1"/>
          <c:tx>
            <c:strRef>
              <c:f>Лист1!$B$37</c:f>
              <c:strCache>
                <c:ptCount val="1"/>
                <c:pt idx="0">
                  <c:v>согласен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solidFill>
                <a:schemeClr val="tx1">
                  <a:alpha val="50000"/>
                </a:schemeClr>
              </a:solidFill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Лист1!$H$34:$L$34</c:f>
              <c:strCache>
                <c:ptCount val="5"/>
                <c:pt idx="0">
                  <c:v>У меня есть любимый учитель</c:v>
                </c:pt>
                <c:pt idx="1">
                  <c:v>У меня есть любимые школьные предметы</c:v>
                </c:pt>
                <c:pt idx="2">
                  <c:v>Я считаю, что в нашей школе созданы все условия для развития моих способностей</c:v>
                </c:pt>
                <c:pt idx="3">
                  <c:v>Я считаю, что школа по-настоящему готовит меня к самостоятельной жизни</c:v>
                </c:pt>
                <c:pt idx="4">
                  <c:v>На летних каникулах я скучаю по школе</c:v>
                </c:pt>
              </c:strCache>
            </c:strRef>
          </c:cat>
          <c:val>
            <c:numRef>
              <c:f>Лист1!$H$38:$L$38</c:f>
              <c:numCache>
                <c:formatCode>0.00%</c:formatCode>
                <c:ptCount val="5"/>
                <c:pt idx="0">
                  <c:v>0.32142857142857145</c:v>
                </c:pt>
                <c:pt idx="1">
                  <c:v>0.4642857142857143</c:v>
                </c:pt>
                <c:pt idx="2">
                  <c:v>0.5714285714285714</c:v>
                </c:pt>
                <c:pt idx="3">
                  <c:v>0.5</c:v>
                </c:pt>
                <c:pt idx="4">
                  <c:v>0.27380952380952384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DA-434C-93CD-1C283866BF38}"/>
            </c:ext>
          </c:extLst>
        </c:ser>
        <c:ser>
          <c:idx val="2"/>
          <c:order val="2"/>
          <c:tx>
            <c:strRef>
              <c:f>Лист1!$B$39</c:f>
              <c:strCache>
                <c:ptCount val="1"/>
                <c:pt idx="0">
                  <c:v>трудно сказать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solidFill>
                <a:schemeClr val="tx1">
                  <a:alpha val="50000"/>
                </a:schemeClr>
              </a:solidFill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Лист1!$H$34:$L$34</c:f>
              <c:strCache>
                <c:ptCount val="5"/>
                <c:pt idx="0">
                  <c:v>У меня есть любимый учитель</c:v>
                </c:pt>
                <c:pt idx="1">
                  <c:v>У меня есть любимые школьные предметы</c:v>
                </c:pt>
                <c:pt idx="2">
                  <c:v>Я считаю, что в нашей школе созданы все условия для развития моих способностей</c:v>
                </c:pt>
                <c:pt idx="3">
                  <c:v>Я считаю, что школа по-настоящему готовит меня к самостоятельной жизни</c:v>
                </c:pt>
                <c:pt idx="4">
                  <c:v>На летних каникулах я скучаю по школе</c:v>
                </c:pt>
              </c:strCache>
            </c:strRef>
          </c:cat>
          <c:val>
            <c:numRef>
              <c:f>Лист1!$H$40:$L$40</c:f>
              <c:numCache>
                <c:formatCode>0.00%</c:formatCode>
                <c:ptCount val="5"/>
                <c:pt idx="0">
                  <c:v>0.17857142857142858</c:v>
                </c:pt>
                <c:pt idx="1">
                  <c:v>0.17857142857142858</c:v>
                </c:pt>
                <c:pt idx="2">
                  <c:v>0.21428571428571427</c:v>
                </c:pt>
                <c:pt idx="3" formatCode="0%">
                  <c:v>0.30952380952380953</c:v>
                </c:pt>
                <c:pt idx="4" formatCode="0%">
                  <c:v>0.41666666666666669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3DA-434C-93CD-1C283866BF38}"/>
            </c:ext>
          </c:extLst>
        </c:ser>
        <c:ser>
          <c:idx val="3"/>
          <c:order val="3"/>
          <c:tx>
            <c:strRef>
              <c:f>Лист1!$B$41</c:f>
              <c:strCache>
                <c:ptCount val="1"/>
                <c:pt idx="0">
                  <c:v>не согласен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solidFill>
                <a:schemeClr val="tx1">
                  <a:alpha val="50000"/>
                </a:schemeClr>
              </a:solidFill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Лист1!$H$34:$L$34</c:f>
              <c:strCache>
                <c:ptCount val="5"/>
                <c:pt idx="0">
                  <c:v>У меня есть любимый учитель</c:v>
                </c:pt>
                <c:pt idx="1">
                  <c:v>У меня есть любимые школьные предметы</c:v>
                </c:pt>
                <c:pt idx="2">
                  <c:v>Я считаю, что в нашей школе созданы все условия для развития моих способностей</c:v>
                </c:pt>
                <c:pt idx="3">
                  <c:v>Я считаю, что школа по-настоящему готовит меня к самостоятельной жизни</c:v>
                </c:pt>
                <c:pt idx="4">
                  <c:v>На летних каникулах я скучаю по школе</c:v>
                </c:pt>
              </c:strCache>
            </c:strRef>
          </c:cat>
          <c:val>
            <c:numRef>
              <c:f>Лист1!$H$42:$L$42</c:f>
              <c:numCache>
                <c:formatCode>0%</c:formatCode>
                <c:ptCount val="5"/>
                <c:pt idx="0" formatCode="0.00%">
                  <c:v>7.1428571428571425E-2</c:v>
                </c:pt>
                <c:pt idx="1">
                  <c:v>2.3809523809523808E-2</c:v>
                </c:pt>
                <c:pt idx="2" formatCode="0.00%">
                  <c:v>3.5714285714285712E-2</c:v>
                </c:pt>
                <c:pt idx="3" formatCode="0.00%">
                  <c:v>4.7619047619047616E-2</c:v>
                </c:pt>
                <c:pt idx="4" formatCode="0.00%">
                  <c:v>0.11904761904761904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3DA-434C-93CD-1C283866BF38}"/>
            </c:ext>
          </c:extLst>
        </c:ser>
        <c:ser>
          <c:idx val="4"/>
          <c:order val="4"/>
          <c:tx>
            <c:strRef>
              <c:f>Лист1!$B$43</c:f>
              <c:strCache>
                <c:ptCount val="1"/>
                <c:pt idx="0">
                  <c:v>совершенно не согласен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solidFill>
                <a:schemeClr val="tx1">
                  <a:alpha val="50000"/>
                </a:schemeClr>
              </a:solidFill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Лист1!$H$34:$L$34</c:f>
              <c:strCache>
                <c:ptCount val="5"/>
                <c:pt idx="0">
                  <c:v>У меня есть любимый учитель</c:v>
                </c:pt>
                <c:pt idx="1">
                  <c:v>У меня есть любимые школьные предметы</c:v>
                </c:pt>
                <c:pt idx="2">
                  <c:v>Я считаю, что в нашей школе созданы все условия для развития моих способностей</c:v>
                </c:pt>
                <c:pt idx="3">
                  <c:v>Я считаю, что школа по-настоящему готовит меня к самостоятельной жизни</c:v>
                </c:pt>
                <c:pt idx="4">
                  <c:v>На летних каникулах я скучаю по школе</c:v>
                </c:pt>
              </c:strCache>
            </c:strRef>
          </c:cat>
          <c:val>
            <c:numRef>
              <c:f>Лист1!$H$44:$L$44</c:f>
              <c:numCache>
                <c:formatCode>0.00%</c:formatCode>
                <c:ptCount val="5"/>
                <c:pt idx="0">
                  <c:v>3.5714285714285712E-2</c:v>
                </c:pt>
                <c:pt idx="1">
                  <c:v>2.3809523809523808E-2</c:v>
                </c:pt>
                <c:pt idx="2">
                  <c:v>0</c:v>
                </c:pt>
                <c:pt idx="3">
                  <c:v>1.1904761904761904E-2</c:v>
                </c:pt>
                <c:pt idx="4">
                  <c:v>9.5238095238095233E-2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3DA-434C-93CD-1C283866BF3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363541871"/>
        <c:axId val="363542287"/>
      </c:barChart>
      <c:catAx>
        <c:axId val="3635418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63542287"/>
        <c:crosses val="autoZero"/>
        <c:auto val="1"/>
        <c:lblAlgn val="ctr"/>
        <c:lblOffset val="100"/>
        <c:noMultiLvlLbl val="0"/>
      </c:catAx>
      <c:valAx>
        <c:axId val="363542287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crossAx val="3635418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358140</xdr:colOff>
      <xdr:row>18</xdr:row>
      <xdr:rowOff>125730</xdr:rowOff>
    </xdr:from>
    <xdr:to>
      <xdr:col>27</xdr:col>
      <xdr:colOff>213360</xdr:colOff>
      <xdr:row>42</xdr:row>
      <xdr:rowOff>68580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EEEADD83-1645-43C3-8AE8-8B0232D484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22860</xdr:colOff>
      <xdr:row>45</xdr:row>
      <xdr:rowOff>15240</xdr:rowOff>
    </xdr:from>
    <xdr:to>
      <xdr:col>12</xdr:col>
      <xdr:colOff>251460</xdr:colOff>
      <xdr:row>70</xdr:row>
      <xdr:rowOff>106680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8375D869-EB59-4E18-B6F3-1D70D02E8C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0</xdr:colOff>
      <xdr:row>45</xdr:row>
      <xdr:rowOff>0</xdr:rowOff>
    </xdr:from>
    <xdr:to>
      <xdr:col>26</xdr:col>
      <xdr:colOff>198120</xdr:colOff>
      <xdr:row>70</xdr:row>
      <xdr:rowOff>91440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3092A235-98EE-41DC-A82E-2E593E0F79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5"/>
  <sheetViews>
    <sheetView workbookViewId="0">
      <selection activeCell="E13" sqref="E13"/>
    </sheetView>
  </sheetViews>
  <sheetFormatPr defaultRowHeight="14.4" x14ac:dyDescent="0.3"/>
  <sheetData>
    <row r="1" spans="1:14" s="1" customFormat="1" x14ac:dyDescent="0.3">
      <c r="A1" t="s">
        <v>0</v>
      </c>
      <c r="B1" t="s">
        <v>1</v>
      </c>
      <c r="C1"/>
      <c r="D1" t="s">
        <v>34</v>
      </c>
      <c r="E1" t="s">
        <v>35</v>
      </c>
      <c r="F1" t="s">
        <v>36</v>
      </c>
      <c r="G1" t="s">
        <v>37</v>
      </c>
      <c r="H1" t="s">
        <v>38</v>
      </c>
      <c r="I1" t="s">
        <v>39</v>
      </c>
      <c r="J1" t="s">
        <v>40</v>
      </c>
      <c r="K1" t="s">
        <v>41</v>
      </c>
      <c r="L1" t="s">
        <v>42</v>
      </c>
      <c r="M1" t="s">
        <v>43</v>
      </c>
      <c r="N1" t="s">
        <v>44</v>
      </c>
    </row>
    <row r="2" spans="1:14" x14ac:dyDescent="0.3">
      <c r="A2" t="s">
        <v>46</v>
      </c>
      <c r="B2" t="s">
        <v>47</v>
      </c>
      <c r="D2" t="s">
        <v>12</v>
      </c>
      <c r="E2" t="s">
        <v>3</v>
      </c>
      <c r="F2" t="s">
        <v>3</v>
      </c>
      <c r="G2" t="s">
        <v>5</v>
      </c>
      <c r="H2" t="s">
        <v>3</v>
      </c>
      <c r="I2" t="s">
        <v>3</v>
      </c>
      <c r="J2" t="s">
        <v>4</v>
      </c>
      <c r="K2" t="s">
        <v>4</v>
      </c>
      <c r="L2" t="s">
        <v>4</v>
      </c>
      <c r="M2" t="s">
        <v>4</v>
      </c>
      <c r="N2" t="s">
        <v>4</v>
      </c>
    </row>
    <row r="3" spans="1:14" x14ac:dyDescent="0.3">
      <c r="A3" t="s">
        <v>48</v>
      </c>
      <c r="B3" t="s">
        <v>49</v>
      </c>
      <c r="D3" t="s">
        <v>12</v>
      </c>
      <c r="E3" t="s">
        <v>3</v>
      </c>
      <c r="F3" t="s">
        <v>4</v>
      </c>
      <c r="G3" t="s">
        <v>3</v>
      </c>
      <c r="H3" t="s">
        <v>3</v>
      </c>
      <c r="I3" t="s">
        <v>3</v>
      </c>
      <c r="J3" t="s">
        <v>3</v>
      </c>
      <c r="K3" t="s">
        <v>3</v>
      </c>
      <c r="L3" t="s">
        <v>3</v>
      </c>
      <c r="M3" t="s">
        <v>3</v>
      </c>
      <c r="N3" t="s">
        <v>3</v>
      </c>
    </row>
    <row r="4" spans="1:14" x14ac:dyDescent="0.3">
      <c r="A4" t="s">
        <v>50</v>
      </c>
      <c r="B4" t="s">
        <v>51</v>
      </c>
      <c r="D4" t="s">
        <v>12</v>
      </c>
      <c r="E4" t="s">
        <v>5</v>
      </c>
      <c r="F4" t="s">
        <v>5</v>
      </c>
      <c r="G4" t="s">
        <v>5</v>
      </c>
      <c r="H4" t="s">
        <v>5</v>
      </c>
      <c r="I4" t="s">
        <v>5</v>
      </c>
      <c r="J4" t="s">
        <v>5</v>
      </c>
      <c r="K4" t="s">
        <v>5</v>
      </c>
      <c r="L4" t="s">
        <v>5</v>
      </c>
      <c r="M4" t="s">
        <v>5</v>
      </c>
      <c r="N4" t="s">
        <v>5</v>
      </c>
    </row>
    <row r="5" spans="1:14" x14ac:dyDescent="0.3">
      <c r="A5" t="s">
        <v>52</v>
      </c>
      <c r="B5" t="s">
        <v>53</v>
      </c>
      <c r="D5" t="s">
        <v>12</v>
      </c>
      <c r="E5" t="s">
        <v>3</v>
      </c>
      <c r="F5" t="s">
        <v>4</v>
      </c>
      <c r="G5" t="s">
        <v>5</v>
      </c>
      <c r="H5" t="s">
        <v>3</v>
      </c>
      <c r="I5" t="s">
        <v>3</v>
      </c>
      <c r="J5" t="s">
        <v>3</v>
      </c>
      <c r="K5" t="s">
        <v>3</v>
      </c>
      <c r="L5" t="s">
        <v>4</v>
      </c>
      <c r="M5" t="s">
        <v>3</v>
      </c>
      <c r="N5" t="s">
        <v>3</v>
      </c>
    </row>
    <row r="6" spans="1:14" x14ac:dyDescent="0.3">
      <c r="A6" t="s">
        <v>54</v>
      </c>
      <c r="B6" t="s">
        <v>55</v>
      </c>
      <c r="D6" t="s">
        <v>12</v>
      </c>
      <c r="E6" t="s">
        <v>5</v>
      </c>
      <c r="F6" t="s">
        <v>5</v>
      </c>
      <c r="G6" t="s">
        <v>5</v>
      </c>
      <c r="H6" t="s">
        <v>5</v>
      </c>
      <c r="I6" t="s">
        <v>5</v>
      </c>
      <c r="J6" t="s">
        <v>5</v>
      </c>
      <c r="K6" t="s">
        <v>5</v>
      </c>
      <c r="L6" t="s">
        <v>5</v>
      </c>
      <c r="M6" t="s">
        <v>5</v>
      </c>
      <c r="N6" t="s">
        <v>3</v>
      </c>
    </row>
    <row r="7" spans="1:14" x14ac:dyDescent="0.3">
      <c r="A7" t="s">
        <v>56</v>
      </c>
      <c r="B7" t="s">
        <v>57</v>
      </c>
      <c r="D7" t="s">
        <v>11</v>
      </c>
      <c r="E7" t="s">
        <v>3</v>
      </c>
      <c r="F7" t="s">
        <v>3</v>
      </c>
      <c r="G7" t="s">
        <v>3</v>
      </c>
      <c r="H7" t="s">
        <v>3</v>
      </c>
      <c r="I7" t="s">
        <v>3</v>
      </c>
      <c r="J7" t="s">
        <v>3</v>
      </c>
      <c r="K7" t="s">
        <v>3</v>
      </c>
      <c r="L7" t="s">
        <v>4</v>
      </c>
      <c r="M7" t="s">
        <v>3</v>
      </c>
      <c r="N7" t="s">
        <v>4</v>
      </c>
    </row>
    <row r="8" spans="1:14" x14ac:dyDescent="0.3">
      <c r="A8" t="s">
        <v>58</v>
      </c>
      <c r="B8" t="s">
        <v>59</v>
      </c>
      <c r="D8" t="s">
        <v>11</v>
      </c>
      <c r="E8" t="s">
        <v>5</v>
      </c>
      <c r="F8" t="s">
        <v>5</v>
      </c>
      <c r="G8" t="s">
        <v>5</v>
      </c>
      <c r="H8" t="s">
        <v>5</v>
      </c>
      <c r="I8" t="s">
        <v>5</v>
      </c>
      <c r="J8" t="s">
        <v>5</v>
      </c>
      <c r="K8" t="s">
        <v>5</v>
      </c>
      <c r="L8" t="s">
        <v>5</v>
      </c>
      <c r="M8" t="s">
        <v>5</v>
      </c>
      <c r="N8" t="s">
        <v>5</v>
      </c>
    </row>
    <row r="9" spans="1:14" x14ac:dyDescent="0.3">
      <c r="A9" t="s">
        <v>60</v>
      </c>
      <c r="B9" t="s">
        <v>61</v>
      </c>
      <c r="D9" t="s">
        <v>11</v>
      </c>
      <c r="E9" t="s">
        <v>3</v>
      </c>
      <c r="F9" t="s">
        <v>3</v>
      </c>
      <c r="G9" t="s">
        <v>3</v>
      </c>
      <c r="H9" t="s">
        <v>3</v>
      </c>
      <c r="I9" t="s">
        <v>3</v>
      </c>
      <c r="J9" t="s">
        <v>3</v>
      </c>
      <c r="K9" t="s">
        <v>3</v>
      </c>
      <c r="L9" t="s">
        <v>3</v>
      </c>
      <c r="M9" t="s">
        <v>3</v>
      </c>
      <c r="N9" t="s">
        <v>3</v>
      </c>
    </row>
    <row r="10" spans="1:14" x14ac:dyDescent="0.3">
      <c r="A10" t="s">
        <v>62</v>
      </c>
      <c r="B10" t="s">
        <v>63</v>
      </c>
      <c r="D10" t="s">
        <v>11</v>
      </c>
      <c r="E10" t="s">
        <v>5</v>
      </c>
      <c r="F10" t="s">
        <v>5</v>
      </c>
      <c r="G10" t="s">
        <v>5</v>
      </c>
      <c r="H10" t="s">
        <v>3</v>
      </c>
      <c r="I10" t="s">
        <v>5</v>
      </c>
      <c r="J10" t="s">
        <v>5</v>
      </c>
      <c r="K10" t="s">
        <v>5</v>
      </c>
      <c r="L10" t="s">
        <v>5</v>
      </c>
      <c r="M10" t="s">
        <v>5</v>
      </c>
      <c r="N10" t="s">
        <v>5</v>
      </c>
    </row>
    <row r="11" spans="1:14" x14ac:dyDescent="0.3">
      <c r="A11" t="s">
        <v>64</v>
      </c>
      <c r="B11" t="s">
        <v>65</v>
      </c>
      <c r="D11" t="s">
        <v>6</v>
      </c>
      <c r="E11" t="s">
        <v>5</v>
      </c>
      <c r="F11" t="s">
        <v>5</v>
      </c>
      <c r="G11" t="s">
        <v>5</v>
      </c>
      <c r="H11" t="s">
        <v>3</v>
      </c>
      <c r="I11" t="s">
        <v>3</v>
      </c>
      <c r="J11" t="s">
        <v>3</v>
      </c>
      <c r="K11" t="s">
        <v>3</v>
      </c>
      <c r="L11" t="s">
        <v>5</v>
      </c>
      <c r="M11" t="s">
        <v>5</v>
      </c>
      <c r="N11" t="s">
        <v>3</v>
      </c>
    </row>
    <row r="12" spans="1:14" x14ac:dyDescent="0.3">
      <c r="A12" t="s">
        <v>66</v>
      </c>
      <c r="B12" t="s">
        <v>67</v>
      </c>
      <c r="D12" t="s">
        <v>10</v>
      </c>
      <c r="E12" t="s">
        <v>3</v>
      </c>
      <c r="F12" t="s">
        <v>3</v>
      </c>
      <c r="G12" t="s">
        <v>5</v>
      </c>
      <c r="H12" t="s">
        <v>3</v>
      </c>
      <c r="I12" t="s">
        <v>3</v>
      </c>
      <c r="J12" t="s">
        <v>9</v>
      </c>
      <c r="K12" t="s">
        <v>3</v>
      </c>
      <c r="L12" t="s">
        <v>3</v>
      </c>
      <c r="M12" t="s">
        <v>3</v>
      </c>
      <c r="N12" t="s">
        <v>4</v>
      </c>
    </row>
    <row r="13" spans="1:14" x14ac:dyDescent="0.3">
      <c r="A13" t="s">
        <v>68</v>
      </c>
      <c r="B13" t="s">
        <v>69</v>
      </c>
      <c r="D13" t="s">
        <v>2</v>
      </c>
      <c r="E13" t="s">
        <v>3</v>
      </c>
      <c r="F13" t="s">
        <v>3</v>
      </c>
      <c r="G13" t="s">
        <v>3</v>
      </c>
      <c r="H13" t="s">
        <v>3</v>
      </c>
      <c r="I13" t="s">
        <v>3</v>
      </c>
      <c r="J13" t="s">
        <v>5</v>
      </c>
      <c r="K13" t="s">
        <v>3</v>
      </c>
      <c r="L13" t="s">
        <v>3</v>
      </c>
      <c r="M13" t="s">
        <v>3</v>
      </c>
      <c r="N13" t="s">
        <v>3</v>
      </c>
    </row>
    <row r="14" spans="1:14" x14ac:dyDescent="0.3">
      <c r="A14" t="s">
        <v>70</v>
      </c>
      <c r="B14" t="s">
        <v>71</v>
      </c>
      <c r="D14" t="s">
        <v>2</v>
      </c>
      <c r="E14" t="s">
        <v>3</v>
      </c>
      <c r="F14" t="s">
        <v>3</v>
      </c>
      <c r="G14" t="s">
        <v>5</v>
      </c>
      <c r="H14" t="s">
        <v>5</v>
      </c>
      <c r="I14" t="s">
        <v>3</v>
      </c>
      <c r="J14" t="s">
        <v>3</v>
      </c>
      <c r="K14" t="s">
        <v>3</v>
      </c>
      <c r="L14" t="s">
        <v>3</v>
      </c>
      <c r="M14" t="s">
        <v>4</v>
      </c>
      <c r="N14" t="s">
        <v>4</v>
      </c>
    </row>
    <row r="15" spans="1:14" x14ac:dyDescent="0.3">
      <c r="A15" t="s">
        <v>72</v>
      </c>
      <c r="B15" t="s">
        <v>73</v>
      </c>
      <c r="D15" t="s">
        <v>2</v>
      </c>
      <c r="E15" t="s">
        <v>3</v>
      </c>
      <c r="F15" t="s">
        <v>3</v>
      </c>
      <c r="G15" t="s">
        <v>3</v>
      </c>
      <c r="H15" t="s">
        <v>3</v>
      </c>
      <c r="I15" t="s">
        <v>3</v>
      </c>
      <c r="J15" t="s">
        <v>4</v>
      </c>
      <c r="K15" t="s">
        <v>3</v>
      </c>
      <c r="L15" t="s">
        <v>3</v>
      </c>
      <c r="M15" t="s">
        <v>3</v>
      </c>
      <c r="N15" t="s">
        <v>4</v>
      </c>
    </row>
    <row r="16" spans="1:14" x14ac:dyDescent="0.3">
      <c r="A16" t="s">
        <v>74</v>
      </c>
      <c r="B16" t="s">
        <v>75</v>
      </c>
      <c r="D16" t="s">
        <v>2</v>
      </c>
      <c r="E16" t="s">
        <v>4</v>
      </c>
      <c r="F16" t="s">
        <v>3</v>
      </c>
      <c r="G16" t="s">
        <v>5</v>
      </c>
      <c r="H16" t="s">
        <v>3</v>
      </c>
      <c r="I16" t="s">
        <v>4</v>
      </c>
      <c r="J16" t="s">
        <v>4</v>
      </c>
      <c r="K16" t="s">
        <v>4</v>
      </c>
      <c r="L16" t="s">
        <v>4</v>
      </c>
      <c r="M16" t="s">
        <v>4</v>
      </c>
      <c r="N16" t="s">
        <v>4</v>
      </c>
    </row>
    <row r="17" spans="1:14" x14ac:dyDescent="0.3">
      <c r="A17" t="s">
        <v>76</v>
      </c>
      <c r="B17" t="s">
        <v>77</v>
      </c>
      <c r="D17" t="s">
        <v>2</v>
      </c>
      <c r="E17" t="s">
        <v>5</v>
      </c>
      <c r="F17" t="s">
        <v>5</v>
      </c>
      <c r="G17" t="s">
        <v>5</v>
      </c>
      <c r="H17" t="s">
        <v>5</v>
      </c>
      <c r="I17" t="s">
        <v>5</v>
      </c>
      <c r="J17" t="s">
        <v>5</v>
      </c>
      <c r="K17" t="s">
        <v>5</v>
      </c>
      <c r="L17" t="s">
        <v>3</v>
      </c>
      <c r="M17" t="s">
        <v>4</v>
      </c>
      <c r="N17" t="s">
        <v>4</v>
      </c>
    </row>
    <row r="18" spans="1:14" x14ac:dyDescent="0.3">
      <c r="A18" t="s">
        <v>78</v>
      </c>
      <c r="B18" t="s">
        <v>79</v>
      </c>
      <c r="D18" t="s">
        <v>6</v>
      </c>
      <c r="E18" t="s">
        <v>4</v>
      </c>
      <c r="F18" t="s">
        <v>4</v>
      </c>
      <c r="G18" t="s">
        <v>5</v>
      </c>
      <c r="H18" t="s">
        <v>4</v>
      </c>
      <c r="I18" t="s">
        <v>9</v>
      </c>
      <c r="J18" t="s">
        <v>9</v>
      </c>
      <c r="K18" t="s">
        <v>3</v>
      </c>
      <c r="L18" t="s">
        <v>3</v>
      </c>
      <c r="M18" t="s">
        <v>3</v>
      </c>
      <c r="N18" t="s">
        <v>9</v>
      </c>
    </row>
    <row r="19" spans="1:14" x14ac:dyDescent="0.3">
      <c r="A19" t="s">
        <v>80</v>
      </c>
      <c r="B19" t="s">
        <v>81</v>
      </c>
      <c r="D19" t="s">
        <v>10</v>
      </c>
      <c r="E19" t="s">
        <v>4</v>
      </c>
      <c r="F19" t="s">
        <v>4</v>
      </c>
      <c r="G19" t="s">
        <v>3</v>
      </c>
      <c r="H19" t="s">
        <v>4</v>
      </c>
      <c r="I19" t="s">
        <v>15</v>
      </c>
      <c r="J19" t="s">
        <v>5</v>
      </c>
      <c r="K19" t="s">
        <v>4</v>
      </c>
      <c r="L19" t="s">
        <v>9</v>
      </c>
      <c r="M19" t="s">
        <v>4</v>
      </c>
      <c r="N19" t="s">
        <v>15</v>
      </c>
    </row>
    <row r="20" spans="1:14" x14ac:dyDescent="0.3">
      <c r="A20" t="s">
        <v>82</v>
      </c>
      <c r="B20" t="s">
        <v>83</v>
      </c>
      <c r="D20" t="s">
        <v>2</v>
      </c>
      <c r="E20" t="s">
        <v>3</v>
      </c>
      <c r="F20" t="s">
        <v>3</v>
      </c>
      <c r="G20" t="s">
        <v>5</v>
      </c>
      <c r="H20" t="s">
        <v>3</v>
      </c>
      <c r="I20" t="s">
        <v>3</v>
      </c>
      <c r="J20" t="s">
        <v>3</v>
      </c>
      <c r="K20" t="s">
        <v>5</v>
      </c>
      <c r="L20" t="s">
        <v>3</v>
      </c>
      <c r="M20" t="s">
        <v>3</v>
      </c>
      <c r="N20" t="s">
        <v>4</v>
      </c>
    </row>
    <row r="21" spans="1:14" x14ac:dyDescent="0.3">
      <c r="A21" t="s">
        <v>84</v>
      </c>
      <c r="B21" t="s">
        <v>85</v>
      </c>
      <c r="D21" t="s">
        <v>2</v>
      </c>
      <c r="E21" t="s">
        <v>3</v>
      </c>
      <c r="F21" t="s">
        <v>3</v>
      </c>
      <c r="G21" t="s">
        <v>5</v>
      </c>
      <c r="H21" t="s">
        <v>5</v>
      </c>
      <c r="I21" t="s">
        <v>5</v>
      </c>
      <c r="J21" t="s">
        <v>5</v>
      </c>
      <c r="K21" t="s">
        <v>5</v>
      </c>
      <c r="L21" t="s">
        <v>3</v>
      </c>
      <c r="M21" t="s">
        <v>3</v>
      </c>
      <c r="N21" t="s">
        <v>4</v>
      </c>
    </row>
    <row r="22" spans="1:14" x14ac:dyDescent="0.3">
      <c r="A22" t="s">
        <v>86</v>
      </c>
      <c r="B22" t="s">
        <v>87</v>
      </c>
      <c r="D22" t="s">
        <v>2</v>
      </c>
      <c r="E22" t="s">
        <v>3</v>
      </c>
      <c r="F22" t="s">
        <v>3</v>
      </c>
      <c r="G22" t="s">
        <v>5</v>
      </c>
      <c r="H22" t="s">
        <v>5</v>
      </c>
      <c r="I22" t="s">
        <v>3</v>
      </c>
      <c r="J22" t="s">
        <v>5</v>
      </c>
      <c r="K22" t="s">
        <v>3</v>
      </c>
      <c r="L22" t="s">
        <v>3</v>
      </c>
      <c r="M22" t="s">
        <v>4</v>
      </c>
      <c r="N22" t="s">
        <v>3</v>
      </c>
    </row>
    <row r="23" spans="1:14" x14ac:dyDescent="0.3">
      <c r="A23" t="s">
        <v>88</v>
      </c>
      <c r="B23" t="s">
        <v>89</v>
      </c>
      <c r="D23" t="s">
        <v>2</v>
      </c>
      <c r="E23" t="s">
        <v>4</v>
      </c>
      <c r="F23" t="s">
        <v>9</v>
      </c>
      <c r="G23" t="s">
        <v>3</v>
      </c>
      <c r="H23" t="s">
        <v>4</v>
      </c>
      <c r="I23" t="s">
        <v>3</v>
      </c>
      <c r="J23" t="s">
        <v>3</v>
      </c>
      <c r="K23" t="s">
        <v>3</v>
      </c>
      <c r="L23" t="s">
        <v>3</v>
      </c>
      <c r="M23" t="s">
        <v>3</v>
      </c>
      <c r="N23" t="s">
        <v>3</v>
      </c>
    </row>
    <row r="24" spans="1:14" x14ac:dyDescent="0.3">
      <c r="A24" t="s">
        <v>90</v>
      </c>
      <c r="B24" t="s">
        <v>91</v>
      </c>
      <c r="D24" t="s">
        <v>2</v>
      </c>
      <c r="E24" t="s">
        <v>4</v>
      </c>
      <c r="F24" t="s">
        <v>3</v>
      </c>
      <c r="G24" t="s">
        <v>3</v>
      </c>
      <c r="H24" t="s">
        <v>3</v>
      </c>
      <c r="I24" t="s">
        <v>3</v>
      </c>
      <c r="J24" t="s">
        <v>4</v>
      </c>
      <c r="K24" t="s">
        <v>4</v>
      </c>
      <c r="L24" t="s">
        <v>3</v>
      </c>
      <c r="M24" t="s">
        <v>3</v>
      </c>
      <c r="N24" t="s">
        <v>9</v>
      </c>
    </row>
    <row r="25" spans="1:14" x14ac:dyDescent="0.3">
      <c r="A25" t="s">
        <v>92</v>
      </c>
      <c r="B25" t="s">
        <v>93</v>
      </c>
      <c r="D25" t="s">
        <v>17</v>
      </c>
      <c r="E25" t="s">
        <v>5</v>
      </c>
      <c r="F25" t="s">
        <v>5</v>
      </c>
      <c r="G25" t="s">
        <v>5</v>
      </c>
      <c r="H25" t="s">
        <v>5</v>
      </c>
      <c r="I25" t="s">
        <v>5</v>
      </c>
      <c r="J25" t="s">
        <v>5</v>
      </c>
      <c r="K25" t="s">
        <v>5</v>
      </c>
      <c r="L25" t="s">
        <v>5</v>
      </c>
      <c r="M25" t="s">
        <v>5</v>
      </c>
      <c r="N25" t="s">
        <v>5</v>
      </c>
    </row>
    <row r="26" spans="1:14" x14ac:dyDescent="0.3">
      <c r="A26" t="s">
        <v>94</v>
      </c>
      <c r="B26" t="s">
        <v>95</v>
      </c>
      <c r="D26" t="s">
        <v>12</v>
      </c>
      <c r="E26" t="s">
        <v>3</v>
      </c>
      <c r="F26" t="s">
        <v>4</v>
      </c>
      <c r="G26" t="s">
        <v>3</v>
      </c>
      <c r="H26" t="s">
        <v>3</v>
      </c>
      <c r="I26" t="s">
        <v>9</v>
      </c>
      <c r="J26" t="s">
        <v>4</v>
      </c>
      <c r="K26" t="s">
        <v>3</v>
      </c>
      <c r="L26" t="s">
        <v>3</v>
      </c>
      <c r="M26" t="s">
        <v>4</v>
      </c>
      <c r="N26" t="s">
        <v>9</v>
      </c>
    </row>
    <row r="27" spans="1:14" x14ac:dyDescent="0.3">
      <c r="A27" t="s">
        <v>96</v>
      </c>
      <c r="B27" t="s">
        <v>97</v>
      </c>
      <c r="D27" t="s">
        <v>2</v>
      </c>
      <c r="E27" t="s">
        <v>3</v>
      </c>
      <c r="F27" t="s">
        <v>3</v>
      </c>
      <c r="G27" t="s">
        <v>5</v>
      </c>
      <c r="H27" t="s">
        <v>5</v>
      </c>
      <c r="I27" t="s">
        <v>4</v>
      </c>
      <c r="J27" t="s">
        <v>5</v>
      </c>
      <c r="K27" t="s">
        <v>5</v>
      </c>
      <c r="L27" t="s">
        <v>5</v>
      </c>
      <c r="M27" t="s">
        <v>5</v>
      </c>
      <c r="N27" t="s">
        <v>15</v>
      </c>
    </row>
    <row r="28" spans="1:14" x14ac:dyDescent="0.3">
      <c r="A28" t="s">
        <v>98</v>
      </c>
      <c r="B28" t="s">
        <v>99</v>
      </c>
      <c r="D28" t="s">
        <v>10</v>
      </c>
      <c r="E28" t="s">
        <v>3</v>
      </c>
      <c r="F28" t="s">
        <v>3</v>
      </c>
      <c r="G28" t="s">
        <v>5</v>
      </c>
      <c r="H28" t="s">
        <v>3</v>
      </c>
      <c r="I28" t="s">
        <v>9</v>
      </c>
      <c r="J28" t="s">
        <v>3</v>
      </c>
      <c r="K28" t="s">
        <v>3</v>
      </c>
      <c r="L28" t="s">
        <v>3</v>
      </c>
      <c r="M28" t="s">
        <v>3</v>
      </c>
      <c r="N28" t="s">
        <v>9</v>
      </c>
    </row>
    <row r="29" spans="1:14" x14ac:dyDescent="0.3">
      <c r="A29" t="s">
        <v>100</v>
      </c>
      <c r="B29" t="s">
        <v>101</v>
      </c>
      <c r="D29" t="s">
        <v>14</v>
      </c>
      <c r="E29" t="s">
        <v>3</v>
      </c>
      <c r="F29" t="s">
        <v>3</v>
      </c>
      <c r="G29" t="s">
        <v>3</v>
      </c>
      <c r="H29" t="s">
        <v>3</v>
      </c>
      <c r="I29" t="s">
        <v>3</v>
      </c>
      <c r="J29" t="s">
        <v>3</v>
      </c>
      <c r="K29" t="s">
        <v>3</v>
      </c>
      <c r="L29" t="s">
        <v>3</v>
      </c>
      <c r="M29" t="s">
        <v>3</v>
      </c>
      <c r="N29" t="s">
        <v>3</v>
      </c>
    </row>
    <row r="30" spans="1:14" x14ac:dyDescent="0.3">
      <c r="A30" t="s">
        <v>102</v>
      </c>
      <c r="B30" t="s">
        <v>103</v>
      </c>
      <c r="D30" t="s">
        <v>7</v>
      </c>
      <c r="E30" t="s">
        <v>3</v>
      </c>
      <c r="F30" t="s">
        <v>4</v>
      </c>
      <c r="G30" t="s">
        <v>5</v>
      </c>
      <c r="H30" t="s">
        <v>3</v>
      </c>
      <c r="I30" t="s">
        <v>3</v>
      </c>
      <c r="J30" t="s">
        <v>5</v>
      </c>
      <c r="K30" t="s">
        <v>5</v>
      </c>
      <c r="L30" t="s">
        <v>4</v>
      </c>
      <c r="M30" t="s">
        <v>4</v>
      </c>
      <c r="N30" t="s">
        <v>4</v>
      </c>
    </row>
    <row r="31" spans="1:14" x14ac:dyDescent="0.3">
      <c r="A31" t="s">
        <v>104</v>
      </c>
      <c r="B31" t="s">
        <v>105</v>
      </c>
      <c r="D31" t="s">
        <v>11</v>
      </c>
      <c r="E31" t="s">
        <v>3</v>
      </c>
      <c r="F31" t="s">
        <v>3</v>
      </c>
      <c r="G31" t="s">
        <v>5</v>
      </c>
      <c r="H31" t="s">
        <v>3</v>
      </c>
      <c r="I31" t="s">
        <v>3</v>
      </c>
      <c r="J31" t="s">
        <v>3</v>
      </c>
      <c r="K31" t="s">
        <v>3</v>
      </c>
      <c r="L31" t="s">
        <v>3</v>
      </c>
      <c r="M31" t="s">
        <v>3</v>
      </c>
      <c r="N31" t="s">
        <v>3</v>
      </c>
    </row>
    <row r="32" spans="1:14" x14ac:dyDescent="0.3">
      <c r="A32" t="s">
        <v>106</v>
      </c>
      <c r="B32" t="s">
        <v>107</v>
      </c>
      <c r="D32" t="s">
        <v>13</v>
      </c>
      <c r="E32" t="s">
        <v>4</v>
      </c>
      <c r="F32" t="s">
        <v>3</v>
      </c>
      <c r="G32" t="s">
        <v>5</v>
      </c>
      <c r="H32" t="s">
        <v>4</v>
      </c>
      <c r="I32" t="s">
        <v>3</v>
      </c>
      <c r="J32" t="s">
        <v>5</v>
      </c>
      <c r="K32" t="s">
        <v>5</v>
      </c>
      <c r="L32" t="s">
        <v>4</v>
      </c>
      <c r="M32" t="s">
        <v>3</v>
      </c>
      <c r="N32" t="s">
        <v>9</v>
      </c>
    </row>
    <row r="33" spans="1:14" x14ac:dyDescent="0.3">
      <c r="A33" t="s">
        <v>108</v>
      </c>
      <c r="B33" t="s">
        <v>109</v>
      </c>
      <c r="D33" t="s">
        <v>13</v>
      </c>
      <c r="E33" t="s">
        <v>4</v>
      </c>
      <c r="F33" t="s">
        <v>3</v>
      </c>
      <c r="G33" t="s">
        <v>5</v>
      </c>
      <c r="H33" t="s">
        <v>3</v>
      </c>
      <c r="I33" t="s">
        <v>3</v>
      </c>
      <c r="J33" t="s">
        <v>5</v>
      </c>
      <c r="K33" t="s">
        <v>4</v>
      </c>
      <c r="L33" t="s">
        <v>3</v>
      </c>
      <c r="M33" t="s">
        <v>3</v>
      </c>
      <c r="N33" t="s">
        <v>3</v>
      </c>
    </row>
    <row r="34" spans="1:14" x14ac:dyDescent="0.3">
      <c r="A34" t="s">
        <v>110</v>
      </c>
      <c r="B34" t="s">
        <v>111</v>
      </c>
      <c r="D34" t="s">
        <v>13</v>
      </c>
      <c r="E34" t="s">
        <v>15</v>
      </c>
      <c r="F34" t="s">
        <v>4</v>
      </c>
      <c r="G34" t="s">
        <v>5</v>
      </c>
      <c r="H34" t="s">
        <v>4</v>
      </c>
      <c r="I34" t="s">
        <v>5</v>
      </c>
      <c r="J34" t="s">
        <v>3</v>
      </c>
      <c r="K34" t="s">
        <v>9</v>
      </c>
      <c r="L34" t="s">
        <v>9</v>
      </c>
      <c r="M34" t="s">
        <v>15</v>
      </c>
      <c r="N34" t="s">
        <v>15</v>
      </c>
    </row>
    <row r="35" spans="1:14" x14ac:dyDescent="0.3">
      <c r="A35" t="s">
        <v>112</v>
      </c>
      <c r="B35" t="s">
        <v>113</v>
      </c>
      <c r="D35" t="s">
        <v>13</v>
      </c>
      <c r="E35" t="s">
        <v>15</v>
      </c>
      <c r="F35" t="s">
        <v>3</v>
      </c>
      <c r="G35" t="s">
        <v>3</v>
      </c>
      <c r="H35" t="s">
        <v>4</v>
      </c>
      <c r="I35" t="s">
        <v>3</v>
      </c>
      <c r="J35" t="s">
        <v>5</v>
      </c>
      <c r="K35" t="s">
        <v>5</v>
      </c>
      <c r="L35" t="s">
        <v>4</v>
      </c>
      <c r="M35" t="s">
        <v>9</v>
      </c>
      <c r="N35" t="s">
        <v>15</v>
      </c>
    </row>
    <row r="36" spans="1:14" x14ac:dyDescent="0.3">
      <c r="A36" t="s">
        <v>114</v>
      </c>
      <c r="B36" t="s">
        <v>115</v>
      </c>
      <c r="D36" t="s">
        <v>13</v>
      </c>
      <c r="E36" t="s">
        <v>4</v>
      </c>
      <c r="F36" t="s">
        <v>3</v>
      </c>
      <c r="G36" t="s">
        <v>3</v>
      </c>
      <c r="H36" t="s">
        <v>5</v>
      </c>
      <c r="I36" t="s">
        <v>4</v>
      </c>
      <c r="J36" t="s">
        <v>3</v>
      </c>
      <c r="K36" t="s">
        <v>3</v>
      </c>
      <c r="L36" t="s">
        <v>3</v>
      </c>
      <c r="M36" t="s">
        <v>3</v>
      </c>
      <c r="N36" t="s">
        <v>4</v>
      </c>
    </row>
    <row r="37" spans="1:14" x14ac:dyDescent="0.3">
      <c r="A37" t="s">
        <v>116</v>
      </c>
      <c r="B37" t="s">
        <v>117</v>
      </c>
      <c r="D37" t="s">
        <v>13</v>
      </c>
      <c r="E37" t="s">
        <v>9</v>
      </c>
      <c r="F37" t="s">
        <v>3</v>
      </c>
      <c r="G37" t="s">
        <v>5</v>
      </c>
      <c r="H37" t="s">
        <v>3</v>
      </c>
      <c r="I37" t="s">
        <v>4</v>
      </c>
      <c r="J37" t="s">
        <v>5</v>
      </c>
      <c r="K37" t="s">
        <v>5</v>
      </c>
      <c r="L37" t="s">
        <v>3</v>
      </c>
      <c r="M37" t="s">
        <v>3</v>
      </c>
      <c r="N37" t="s">
        <v>4</v>
      </c>
    </row>
    <row r="38" spans="1:14" x14ac:dyDescent="0.3">
      <c r="A38" t="s">
        <v>118</v>
      </c>
      <c r="B38" t="s">
        <v>119</v>
      </c>
      <c r="D38" t="s">
        <v>13</v>
      </c>
      <c r="E38" t="s">
        <v>4</v>
      </c>
      <c r="F38" t="s">
        <v>4</v>
      </c>
      <c r="G38" t="s">
        <v>3</v>
      </c>
      <c r="H38" t="s">
        <v>4</v>
      </c>
      <c r="I38" t="s">
        <v>9</v>
      </c>
      <c r="J38" t="s">
        <v>3</v>
      </c>
      <c r="K38" t="s">
        <v>4</v>
      </c>
      <c r="L38" t="s">
        <v>3</v>
      </c>
      <c r="M38" t="s">
        <v>4</v>
      </c>
      <c r="N38" t="s">
        <v>9</v>
      </c>
    </row>
    <row r="39" spans="1:14" x14ac:dyDescent="0.3">
      <c r="A39" t="s">
        <v>120</v>
      </c>
      <c r="B39" t="s">
        <v>121</v>
      </c>
      <c r="D39" t="s">
        <v>13</v>
      </c>
      <c r="E39" t="s">
        <v>4</v>
      </c>
      <c r="F39" t="s">
        <v>4</v>
      </c>
      <c r="G39" t="s">
        <v>5</v>
      </c>
      <c r="H39" t="s">
        <v>4</v>
      </c>
      <c r="I39" t="s">
        <v>4</v>
      </c>
      <c r="J39" t="s">
        <v>4</v>
      </c>
      <c r="K39" t="s">
        <v>3</v>
      </c>
      <c r="L39" t="s">
        <v>3</v>
      </c>
      <c r="M39" t="s">
        <v>4</v>
      </c>
      <c r="N39" t="s">
        <v>4</v>
      </c>
    </row>
    <row r="40" spans="1:14" x14ac:dyDescent="0.3">
      <c r="A40" t="s">
        <v>122</v>
      </c>
      <c r="B40" t="s">
        <v>123</v>
      </c>
      <c r="D40" t="s">
        <v>7</v>
      </c>
      <c r="E40" t="s">
        <v>3</v>
      </c>
      <c r="F40" t="s">
        <v>3</v>
      </c>
      <c r="G40" t="s">
        <v>3</v>
      </c>
      <c r="H40" t="s">
        <v>3</v>
      </c>
      <c r="I40" t="s">
        <v>3</v>
      </c>
      <c r="J40" t="s">
        <v>4</v>
      </c>
      <c r="K40" t="s">
        <v>4</v>
      </c>
      <c r="L40" t="s">
        <v>3</v>
      </c>
      <c r="M40" t="s">
        <v>3</v>
      </c>
      <c r="N40" t="s">
        <v>4</v>
      </c>
    </row>
    <row r="41" spans="1:14" x14ac:dyDescent="0.3">
      <c r="A41" t="s">
        <v>124</v>
      </c>
      <c r="B41" t="s">
        <v>125</v>
      </c>
      <c r="D41" t="s">
        <v>16</v>
      </c>
      <c r="E41" t="s">
        <v>3</v>
      </c>
      <c r="F41" t="s">
        <v>4</v>
      </c>
      <c r="G41" t="s">
        <v>3</v>
      </c>
      <c r="H41" t="s">
        <v>5</v>
      </c>
      <c r="I41" t="s">
        <v>3</v>
      </c>
      <c r="J41" t="s">
        <v>5</v>
      </c>
      <c r="K41" t="s">
        <v>5</v>
      </c>
      <c r="L41" t="s">
        <v>5</v>
      </c>
      <c r="M41" t="s">
        <v>3</v>
      </c>
      <c r="N41" t="s">
        <v>4</v>
      </c>
    </row>
    <row r="42" spans="1:14" x14ac:dyDescent="0.3">
      <c r="A42" t="s">
        <v>126</v>
      </c>
      <c r="B42" t="s">
        <v>127</v>
      </c>
      <c r="D42" t="s">
        <v>8</v>
      </c>
      <c r="E42" t="s">
        <v>3</v>
      </c>
      <c r="F42" t="s">
        <v>3</v>
      </c>
      <c r="G42" t="s">
        <v>5</v>
      </c>
      <c r="H42" t="s">
        <v>5</v>
      </c>
      <c r="I42" t="s">
        <v>3</v>
      </c>
      <c r="J42" t="s">
        <v>5</v>
      </c>
      <c r="K42" t="s">
        <v>5</v>
      </c>
      <c r="L42" t="s">
        <v>5</v>
      </c>
      <c r="M42" t="s">
        <v>3</v>
      </c>
      <c r="N42" t="s">
        <v>3</v>
      </c>
    </row>
    <row r="43" spans="1:14" x14ac:dyDescent="0.3">
      <c r="A43" t="s">
        <v>128</v>
      </c>
      <c r="B43" t="s">
        <v>129</v>
      </c>
      <c r="D43" t="s">
        <v>7</v>
      </c>
      <c r="E43" t="s">
        <v>4</v>
      </c>
      <c r="F43" t="s">
        <v>3</v>
      </c>
      <c r="G43" t="s">
        <v>3</v>
      </c>
      <c r="H43" t="s">
        <v>5</v>
      </c>
      <c r="I43" t="s">
        <v>3</v>
      </c>
      <c r="J43" t="s">
        <v>3</v>
      </c>
      <c r="K43" t="s">
        <v>3</v>
      </c>
      <c r="L43" t="s">
        <v>4</v>
      </c>
      <c r="M43" t="s">
        <v>4</v>
      </c>
      <c r="N43" t="s">
        <v>4</v>
      </c>
    </row>
    <row r="44" spans="1:14" x14ac:dyDescent="0.3">
      <c r="A44" t="s">
        <v>130</v>
      </c>
      <c r="B44" t="s">
        <v>131</v>
      </c>
      <c r="D44" t="s">
        <v>7</v>
      </c>
      <c r="E44" t="s">
        <v>4</v>
      </c>
      <c r="F44" t="s">
        <v>3</v>
      </c>
      <c r="G44" t="s">
        <v>3</v>
      </c>
      <c r="H44" t="s">
        <v>3</v>
      </c>
      <c r="I44" t="s">
        <v>3</v>
      </c>
      <c r="J44" t="s">
        <v>4</v>
      </c>
      <c r="K44" t="s">
        <v>4</v>
      </c>
      <c r="L44" t="s">
        <v>3</v>
      </c>
      <c r="M44" t="s">
        <v>3</v>
      </c>
      <c r="N44" t="s">
        <v>4</v>
      </c>
    </row>
    <row r="45" spans="1:14" x14ac:dyDescent="0.3">
      <c r="A45" t="s">
        <v>132</v>
      </c>
      <c r="B45" t="s">
        <v>133</v>
      </c>
      <c r="D45" t="s">
        <v>7</v>
      </c>
      <c r="E45" t="s">
        <v>3</v>
      </c>
      <c r="F45" t="s">
        <v>3</v>
      </c>
      <c r="G45" t="s">
        <v>5</v>
      </c>
      <c r="H45" t="s">
        <v>5</v>
      </c>
      <c r="I45" t="s">
        <v>5</v>
      </c>
      <c r="J45" t="s">
        <v>5</v>
      </c>
      <c r="K45" t="s">
        <v>3</v>
      </c>
      <c r="L45" t="s">
        <v>5</v>
      </c>
      <c r="M45" t="s">
        <v>3</v>
      </c>
      <c r="N45" t="s">
        <v>5</v>
      </c>
    </row>
    <row r="46" spans="1:14" x14ac:dyDescent="0.3">
      <c r="A46" t="s">
        <v>134</v>
      </c>
      <c r="B46" t="s">
        <v>135</v>
      </c>
      <c r="D46" t="s">
        <v>7</v>
      </c>
      <c r="E46" t="s">
        <v>3</v>
      </c>
      <c r="F46" t="s">
        <v>3</v>
      </c>
      <c r="G46" t="s">
        <v>3</v>
      </c>
      <c r="H46" t="s">
        <v>5</v>
      </c>
      <c r="I46" t="s">
        <v>3</v>
      </c>
      <c r="J46" t="s">
        <v>3</v>
      </c>
      <c r="K46" t="s">
        <v>4</v>
      </c>
      <c r="L46" t="s">
        <v>3</v>
      </c>
      <c r="M46" t="s">
        <v>3</v>
      </c>
      <c r="N46" t="s">
        <v>4</v>
      </c>
    </row>
    <row r="47" spans="1:14" x14ac:dyDescent="0.3">
      <c r="A47" t="s">
        <v>136</v>
      </c>
      <c r="B47" t="s">
        <v>137</v>
      </c>
      <c r="D47" t="s">
        <v>7</v>
      </c>
      <c r="E47" t="s">
        <v>3</v>
      </c>
      <c r="F47" t="s">
        <v>3</v>
      </c>
      <c r="G47" t="s">
        <v>3</v>
      </c>
      <c r="H47" t="s">
        <v>3</v>
      </c>
      <c r="I47" t="s">
        <v>3</v>
      </c>
      <c r="J47" t="s">
        <v>3</v>
      </c>
      <c r="K47" t="s">
        <v>5</v>
      </c>
      <c r="L47" t="s">
        <v>3</v>
      </c>
      <c r="M47" t="s">
        <v>3</v>
      </c>
      <c r="N47" t="s">
        <v>4</v>
      </c>
    </row>
    <row r="48" spans="1:14" x14ac:dyDescent="0.3">
      <c r="A48" t="s">
        <v>138</v>
      </c>
      <c r="B48" t="s">
        <v>139</v>
      </c>
      <c r="D48" t="s">
        <v>7</v>
      </c>
      <c r="E48" t="s">
        <v>4</v>
      </c>
      <c r="F48" t="s">
        <v>3</v>
      </c>
      <c r="G48" t="s">
        <v>3</v>
      </c>
      <c r="H48" t="s">
        <v>3</v>
      </c>
      <c r="I48" t="s">
        <v>3</v>
      </c>
      <c r="J48" t="s">
        <v>5</v>
      </c>
      <c r="K48" t="s">
        <v>4</v>
      </c>
      <c r="L48" t="s">
        <v>3</v>
      </c>
      <c r="M48" t="s">
        <v>3</v>
      </c>
      <c r="N48" t="s">
        <v>4</v>
      </c>
    </row>
    <row r="49" spans="1:14" x14ac:dyDescent="0.3">
      <c r="A49" t="s">
        <v>140</v>
      </c>
      <c r="B49" t="s">
        <v>141</v>
      </c>
      <c r="D49" t="s">
        <v>7</v>
      </c>
      <c r="E49" t="s">
        <v>3</v>
      </c>
      <c r="F49" t="s">
        <v>3</v>
      </c>
      <c r="G49" t="s">
        <v>5</v>
      </c>
      <c r="H49" t="s">
        <v>3</v>
      </c>
      <c r="I49" t="s">
        <v>3</v>
      </c>
      <c r="J49" t="s">
        <v>4</v>
      </c>
      <c r="K49" t="s">
        <v>9</v>
      </c>
      <c r="L49" t="s">
        <v>3</v>
      </c>
      <c r="M49" t="s">
        <v>3</v>
      </c>
      <c r="N49" t="s">
        <v>3</v>
      </c>
    </row>
    <row r="50" spans="1:14" x14ac:dyDescent="0.3">
      <c r="A50" t="s">
        <v>142</v>
      </c>
      <c r="B50" t="s">
        <v>143</v>
      </c>
      <c r="D50" t="s">
        <v>7</v>
      </c>
      <c r="E50" t="s">
        <v>4</v>
      </c>
      <c r="F50" t="s">
        <v>3</v>
      </c>
      <c r="G50" t="s">
        <v>3</v>
      </c>
      <c r="H50" t="s">
        <v>3</v>
      </c>
      <c r="I50" t="s">
        <v>3</v>
      </c>
      <c r="J50" t="s">
        <v>4</v>
      </c>
      <c r="K50" t="s">
        <v>3</v>
      </c>
      <c r="L50" t="s">
        <v>3</v>
      </c>
      <c r="M50" t="s">
        <v>4</v>
      </c>
      <c r="N50" t="s">
        <v>4</v>
      </c>
    </row>
    <row r="51" spans="1:14" x14ac:dyDescent="0.3">
      <c r="A51" t="s">
        <v>144</v>
      </c>
      <c r="B51" t="s">
        <v>145</v>
      </c>
      <c r="D51" t="s">
        <v>7</v>
      </c>
      <c r="E51" t="s">
        <v>4</v>
      </c>
      <c r="F51" t="s">
        <v>3</v>
      </c>
      <c r="G51" t="s">
        <v>5</v>
      </c>
      <c r="H51" t="s">
        <v>5</v>
      </c>
      <c r="I51" t="s">
        <v>3</v>
      </c>
      <c r="J51" t="s">
        <v>5</v>
      </c>
      <c r="K51" t="s">
        <v>5</v>
      </c>
      <c r="L51" t="s">
        <v>3</v>
      </c>
      <c r="M51" t="s">
        <v>3</v>
      </c>
      <c r="N51" t="s">
        <v>4</v>
      </c>
    </row>
    <row r="52" spans="1:14" x14ac:dyDescent="0.3">
      <c r="A52" t="s">
        <v>146</v>
      </c>
      <c r="B52" t="s">
        <v>147</v>
      </c>
      <c r="D52" t="s">
        <v>16</v>
      </c>
      <c r="E52" t="s">
        <v>3</v>
      </c>
      <c r="F52" t="s">
        <v>4</v>
      </c>
      <c r="G52" t="s">
        <v>3</v>
      </c>
      <c r="H52" t="s">
        <v>4</v>
      </c>
      <c r="I52" t="s">
        <v>3</v>
      </c>
      <c r="J52" t="s">
        <v>3</v>
      </c>
      <c r="K52" t="s">
        <v>3</v>
      </c>
      <c r="L52" t="s">
        <v>4</v>
      </c>
      <c r="M52" t="s">
        <v>4</v>
      </c>
      <c r="N52" t="s">
        <v>3</v>
      </c>
    </row>
    <row r="53" spans="1:14" x14ac:dyDescent="0.3">
      <c r="A53" t="s">
        <v>148</v>
      </c>
      <c r="B53" t="s">
        <v>149</v>
      </c>
      <c r="D53" t="s">
        <v>7</v>
      </c>
      <c r="E53" t="s">
        <v>3</v>
      </c>
      <c r="F53" t="s">
        <v>4</v>
      </c>
      <c r="G53" t="s">
        <v>5</v>
      </c>
      <c r="H53" t="s">
        <v>5</v>
      </c>
      <c r="I53" t="s">
        <v>4</v>
      </c>
      <c r="J53" t="s">
        <v>9</v>
      </c>
      <c r="K53" t="s">
        <v>3</v>
      </c>
      <c r="L53" t="s">
        <v>5</v>
      </c>
      <c r="M53" t="s">
        <v>5</v>
      </c>
      <c r="N53" t="s">
        <v>4</v>
      </c>
    </row>
    <row r="54" spans="1:14" x14ac:dyDescent="0.3">
      <c r="A54" t="s">
        <v>150</v>
      </c>
      <c r="B54" t="s">
        <v>151</v>
      </c>
      <c r="D54" t="s">
        <v>7</v>
      </c>
      <c r="E54" t="s">
        <v>15</v>
      </c>
      <c r="F54" t="s">
        <v>3</v>
      </c>
      <c r="G54" t="s">
        <v>3</v>
      </c>
      <c r="H54" t="s">
        <v>5</v>
      </c>
      <c r="I54" t="s">
        <v>5</v>
      </c>
      <c r="J54" t="s">
        <v>15</v>
      </c>
      <c r="K54" t="s">
        <v>15</v>
      </c>
      <c r="L54" t="s">
        <v>4</v>
      </c>
      <c r="M54" t="s">
        <v>4</v>
      </c>
      <c r="N54" t="s">
        <v>15</v>
      </c>
    </row>
    <row r="55" spans="1:14" x14ac:dyDescent="0.3">
      <c r="A55" t="s">
        <v>152</v>
      </c>
      <c r="B55" t="s">
        <v>153</v>
      </c>
      <c r="D55" t="s">
        <v>7</v>
      </c>
      <c r="E55" t="s">
        <v>9</v>
      </c>
      <c r="F55" t="s">
        <v>3</v>
      </c>
      <c r="G55" t="s">
        <v>5</v>
      </c>
      <c r="H55" t="s">
        <v>5</v>
      </c>
      <c r="I55" t="s">
        <v>5</v>
      </c>
      <c r="J55" t="s">
        <v>15</v>
      </c>
      <c r="K55" t="s">
        <v>15</v>
      </c>
      <c r="L55" t="s">
        <v>3</v>
      </c>
      <c r="M55" t="s">
        <v>4</v>
      </c>
      <c r="N55" t="s">
        <v>15</v>
      </c>
    </row>
    <row r="56" spans="1:14" x14ac:dyDescent="0.3">
      <c r="A56" t="s">
        <v>154</v>
      </c>
      <c r="B56" t="s">
        <v>155</v>
      </c>
      <c r="D56" t="s">
        <v>7</v>
      </c>
      <c r="E56" t="s">
        <v>4</v>
      </c>
      <c r="F56" t="s">
        <v>4</v>
      </c>
      <c r="G56" t="s">
        <v>5</v>
      </c>
      <c r="H56" t="s">
        <v>5</v>
      </c>
      <c r="I56" t="s">
        <v>4</v>
      </c>
      <c r="J56" t="s">
        <v>5</v>
      </c>
      <c r="K56" t="s">
        <v>3</v>
      </c>
      <c r="L56" t="s">
        <v>3</v>
      </c>
      <c r="M56" t="s">
        <v>4</v>
      </c>
      <c r="N56" t="s">
        <v>5</v>
      </c>
    </row>
    <row r="57" spans="1:14" x14ac:dyDescent="0.3">
      <c r="A57" t="s">
        <v>156</v>
      </c>
      <c r="B57" t="s">
        <v>157</v>
      </c>
      <c r="D57" t="s">
        <v>11</v>
      </c>
      <c r="E57" t="s">
        <v>5</v>
      </c>
      <c r="F57" t="s">
        <v>3</v>
      </c>
      <c r="G57" t="s">
        <v>5</v>
      </c>
      <c r="H57" t="s">
        <v>3</v>
      </c>
      <c r="I57" t="s">
        <v>4</v>
      </c>
      <c r="J57" t="s">
        <v>5</v>
      </c>
      <c r="K57" t="s">
        <v>5</v>
      </c>
      <c r="L57" t="s">
        <v>5</v>
      </c>
      <c r="M57" t="s">
        <v>5</v>
      </c>
      <c r="N57" t="s">
        <v>3</v>
      </c>
    </row>
    <row r="58" spans="1:14" x14ac:dyDescent="0.3">
      <c r="A58" t="s">
        <v>158</v>
      </c>
      <c r="B58" t="s">
        <v>159</v>
      </c>
      <c r="D58" t="s">
        <v>16</v>
      </c>
      <c r="E58" t="s">
        <v>3</v>
      </c>
      <c r="F58" t="s">
        <v>3</v>
      </c>
      <c r="G58" t="s">
        <v>3</v>
      </c>
      <c r="H58" t="s">
        <v>3</v>
      </c>
      <c r="I58" t="s">
        <v>3</v>
      </c>
      <c r="J58" t="s">
        <v>3</v>
      </c>
      <c r="K58" t="s">
        <v>3</v>
      </c>
      <c r="L58" t="s">
        <v>3</v>
      </c>
      <c r="M58" t="s">
        <v>3</v>
      </c>
      <c r="N58" t="s">
        <v>4</v>
      </c>
    </row>
    <row r="59" spans="1:14" x14ac:dyDescent="0.3">
      <c r="A59" t="s">
        <v>160</v>
      </c>
      <c r="B59" t="s">
        <v>161</v>
      </c>
      <c r="D59" t="s">
        <v>16</v>
      </c>
      <c r="E59" t="s">
        <v>3</v>
      </c>
      <c r="F59" t="s">
        <v>3</v>
      </c>
      <c r="G59" t="s">
        <v>4</v>
      </c>
      <c r="H59" t="s">
        <v>4</v>
      </c>
      <c r="I59" t="s">
        <v>4</v>
      </c>
      <c r="J59" t="s">
        <v>9</v>
      </c>
      <c r="K59" t="s">
        <v>3</v>
      </c>
      <c r="L59" t="s">
        <v>3</v>
      </c>
      <c r="M59" t="s">
        <v>3</v>
      </c>
      <c r="N59" t="s">
        <v>4</v>
      </c>
    </row>
    <row r="60" spans="1:14" x14ac:dyDescent="0.3">
      <c r="A60" t="s">
        <v>162</v>
      </c>
      <c r="B60" t="s">
        <v>163</v>
      </c>
      <c r="D60" t="s">
        <v>16</v>
      </c>
      <c r="E60" t="s">
        <v>4</v>
      </c>
      <c r="F60" t="s">
        <v>3</v>
      </c>
      <c r="G60" t="s">
        <v>5</v>
      </c>
      <c r="H60" t="s">
        <v>3</v>
      </c>
      <c r="I60" t="s">
        <v>4</v>
      </c>
      <c r="J60" t="s">
        <v>5</v>
      </c>
      <c r="K60" t="s">
        <v>3</v>
      </c>
      <c r="L60" t="s">
        <v>3</v>
      </c>
      <c r="M60" t="s">
        <v>4</v>
      </c>
      <c r="N60" t="s">
        <v>4</v>
      </c>
    </row>
    <row r="61" spans="1:14" x14ac:dyDescent="0.3">
      <c r="A61" t="s">
        <v>164</v>
      </c>
      <c r="B61" t="s">
        <v>165</v>
      </c>
      <c r="D61" t="s">
        <v>11</v>
      </c>
      <c r="E61" t="s">
        <v>3</v>
      </c>
      <c r="F61" t="s">
        <v>3</v>
      </c>
      <c r="G61" t="s">
        <v>3</v>
      </c>
      <c r="H61" t="s">
        <v>3</v>
      </c>
      <c r="I61" t="s">
        <v>3</v>
      </c>
      <c r="J61" t="s">
        <v>3</v>
      </c>
      <c r="K61" t="s">
        <v>3</v>
      </c>
      <c r="L61" t="s">
        <v>3</v>
      </c>
      <c r="M61" t="s">
        <v>3</v>
      </c>
      <c r="N61" t="s">
        <v>3</v>
      </c>
    </row>
    <row r="62" spans="1:14" x14ac:dyDescent="0.3">
      <c r="A62" t="s">
        <v>166</v>
      </c>
      <c r="B62" t="s">
        <v>167</v>
      </c>
      <c r="D62" t="s">
        <v>16</v>
      </c>
      <c r="E62" t="s">
        <v>15</v>
      </c>
      <c r="F62" t="s">
        <v>4</v>
      </c>
      <c r="G62" t="s">
        <v>3</v>
      </c>
      <c r="H62" t="s">
        <v>3</v>
      </c>
      <c r="I62" t="s">
        <v>9</v>
      </c>
      <c r="J62" t="s">
        <v>9</v>
      </c>
      <c r="K62" t="s">
        <v>3</v>
      </c>
      <c r="L62" t="s">
        <v>3</v>
      </c>
      <c r="M62" t="s">
        <v>3</v>
      </c>
      <c r="N62" t="s">
        <v>15</v>
      </c>
    </row>
    <row r="63" spans="1:14" x14ac:dyDescent="0.3">
      <c r="A63" t="s">
        <v>168</v>
      </c>
      <c r="B63" t="s">
        <v>169</v>
      </c>
      <c r="D63" t="s">
        <v>14</v>
      </c>
      <c r="E63" t="s">
        <v>3</v>
      </c>
      <c r="F63" t="s">
        <v>3</v>
      </c>
      <c r="G63" t="s">
        <v>5</v>
      </c>
      <c r="H63" t="s">
        <v>3</v>
      </c>
      <c r="I63" t="s">
        <v>5</v>
      </c>
      <c r="J63" t="s">
        <v>5</v>
      </c>
      <c r="K63" t="s">
        <v>5</v>
      </c>
      <c r="L63" t="s">
        <v>3</v>
      </c>
      <c r="M63" t="s">
        <v>3</v>
      </c>
      <c r="N63" t="s">
        <v>3</v>
      </c>
    </row>
    <row r="64" spans="1:14" x14ac:dyDescent="0.3">
      <c r="A64" t="s">
        <v>170</v>
      </c>
      <c r="B64" t="s">
        <v>171</v>
      </c>
      <c r="D64" t="s">
        <v>14</v>
      </c>
      <c r="E64" t="s">
        <v>4</v>
      </c>
      <c r="F64" t="s">
        <v>3</v>
      </c>
      <c r="G64" t="s">
        <v>3</v>
      </c>
      <c r="H64" t="s">
        <v>3</v>
      </c>
      <c r="I64" t="s">
        <v>3</v>
      </c>
      <c r="J64" t="s">
        <v>4</v>
      </c>
      <c r="K64" t="s">
        <v>3</v>
      </c>
      <c r="L64" t="s">
        <v>4</v>
      </c>
      <c r="M64" t="s">
        <v>4</v>
      </c>
      <c r="N64" t="s">
        <v>4</v>
      </c>
    </row>
    <row r="65" spans="1:14" x14ac:dyDescent="0.3">
      <c r="A65" t="s">
        <v>172</v>
      </c>
      <c r="B65" t="s">
        <v>173</v>
      </c>
      <c r="D65" t="s">
        <v>16</v>
      </c>
      <c r="E65" t="s">
        <v>4</v>
      </c>
      <c r="F65" t="s">
        <v>4</v>
      </c>
      <c r="G65" t="s">
        <v>4</v>
      </c>
      <c r="H65" t="s">
        <v>3</v>
      </c>
      <c r="I65" t="s">
        <v>3</v>
      </c>
      <c r="J65" t="s">
        <v>4</v>
      </c>
      <c r="K65" t="s">
        <v>3</v>
      </c>
      <c r="L65" t="s">
        <v>4</v>
      </c>
      <c r="M65" t="s">
        <v>4</v>
      </c>
      <c r="N65" t="s">
        <v>4</v>
      </c>
    </row>
    <row r="66" spans="1:14" x14ac:dyDescent="0.3">
      <c r="A66" t="s">
        <v>174</v>
      </c>
      <c r="B66" t="s">
        <v>175</v>
      </c>
      <c r="D66" t="s">
        <v>16</v>
      </c>
      <c r="E66" t="s">
        <v>4</v>
      </c>
      <c r="F66" t="s">
        <v>3</v>
      </c>
      <c r="G66" t="s">
        <v>3</v>
      </c>
      <c r="H66" t="s">
        <v>3</v>
      </c>
      <c r="I66" t="s">
        <v>3</v>
      </c>
      <c r="J66" t="s">
        <v>5</v>
      </c>
      <c r="K66" t="s">
        <v>4</v>
      </c>
      <c r="L66" t="s">
        <v>3</v>
      </c>
      <c r="M66" t="s">
        <v>3</v>
      </c>
      <c r="N66" t="s">
        <v>4</v>
      </c>
    </row>
    <row r="67" spans="1:14" x14ac:dyDescent="0.3">
      <c r="A67" t="s">
        <v>176</v>
      </c>
      <c r="B67" t="s">
        <v>177</v>
      </c>
      <c r="D67" t="s">
        <v>16</v>
      </c>
      <c r="E67" t="s">
        <v>3</v>
      </c>
      <c r="F67" t="s">
        <v>4</v>
      </c>
      <c r="G67" t="s">
        <v>5</v>
      </c>
      <c r="H67" t="s">
        <v>3</v>
      </c>
      <c r="I67" t="s">
        <v>4</v>
      </c>
      <c r="J67" t="s">
        <v>5</v>
      </c>
      <c r="K67" t="s">
        <v>3</v>
      </c>
      <c r="L67" t="s">
        <v>3</v>
      </c>
      <c r="M67" t="s">
        <v>3</v>
      </c>
      <c r="N67" t="s">
        <v>3</v>
      </c>
    </row>
    <row r="68" spans="1:14" x14ac:dyDescent="0.3">
      <c r="A68" t="s">
        <v>178</v>
      </c>
      <c r="B68" t="s">
        <v>179</v>
      </c>
      <c r="D68" t="s">
        <v>14</v>
      </c>
      <c r="E68" t="s">
        <v>4</v>
      </c>
      <c r="F68" t="s">
        <v>4</v>
      </c>
      <c r="G68" t="s">
        <v>3</v>
      </c>
      <c r="H68" t="s">
        <v>3</v>
      </c>
      <c r="I68" t="s">
        <v>9</v>
      </c>
      <c r="J68" t="s">
        <v>3</v>
      </c>
      <c r="K68" t="s">
        <v>3</v>
      </c>
      <c r="L68" t="s">
        <v>4</v>
      </c>
      <c r="M68" t="s">
        <v>4</v>
      </c>
      <c r="N68" t="s">
        <v>3</v>
      </c>
    </row>
    <row r="69" spans="1:14" x14ac:dyDescent="0.3">
      <c r="A69" t="s">
        <v>180</v>
      </c>
      <c r="B69" t="s">
        <v>181</v>
      </c>
      <c r="D69" t="s">
        <v>6</v>
      </c>
      <c r="E69" t="s">
        <v>4</v>
      </c>
      <c r="F69" t="s">
        <v>4</v>
      </c>
      <c r="G69" t="s">
        <v>3</v>
      </c>
      <c r="H69" t="s">
        <v>3</v>
      </c>
      <c r="I69" t="s">
        <v>3</v>
      </c>
      <c r="J69" t="s">
        <v>3</v>
      </c>
      <c r="K69" t="s">
        <v>3</v>
      </c>
      <c r="L69" t="s">
        <v>4</v>
      </c>
      <c r="M69" t="s">
        <v>3</v>
      </c>
      <c r="N69" t="s">
        <v>9</v>
      </c>
    </row>
    <row r="70" spans="1:14" x14ac:dyDescent="0.3">
      <c r="A70" t="s">
        <v>182</v>
      </c>
      <c r="B70" t="s">
        <v>183</v>
      </c>
      <c r="D70" t="s">
        <v>8</v>
      </c>
      <c r="E70" t="s">
        <v>3</v>
      </c>
      <c r="F70" t="s">
        <v>3</v>
      </c>
      <c r="G70" t="s">
        <v>5</v>
      </c>
      <c r="H70" t="s">
        <v>5</v>
      </c>
      <c r="I70" t="s">
        <v>3</v>
      </c>
      <c r="J70" t="s">
        <v>5</v>
      </c>
      <c r="K70" t="s">
        <v>5</v>
      </c>
      <c r="L70" t="s">
        <v>3</v>
      </c>
      <c r="M70" t="s">
        <v>4</v>
      </c>
      <c r="N70" t="s">
        <v>3</v>
      </c>
    </row>
    <row r="71" spans="1:14" x14ac:dyDescent="0.3">
      <c r="A71" t="s">
        <v>184</v>
      </c>
      <c r="B71" t="s">
        <v>185</v>
      </c>
      <c r="D71" t="s">
        <v>11</v>
      </c>
      <c r="E71" t="s">
        <v>3</v>
      </c>
      <c r="F71" t="s">
        <v>3</v>
      </c>
      <c r="G71" t="s">
        <v>3</v>
      </c>
      <c r="H71" t="s">
        <v>3</v>
      </c>
      <c r="I71" t="s">
        <v>3</v>
      </c>
      <c r="J71" t="s">
        <v>3</v>
      </c>
      <c r="K71" t="s">
        <v>3</v>
      </c>
      <c r="L71" t="s">
        <v>4</v>
      </c>
      <c r="M71" t="s">
        <v>3</v>
      </c>
      <c r="N71" t="s">
        <v>3</v>
      </c>
    </row>
    <row r="72" spans="1:14" x14ac:dyDescent="0.3">
      <c r="A72" t="s">
        <v>186</v>
      </c>
      <c r="B72" t="s">
        <v>187</v>
      </c>
      <c r="D72" t="s">
        <v>16</v>
      </c>
      <c r="E72" t="s">
        <v>3</v>
      </c>
      <c r="F72" t="s">
        <v>3</v>
      </c>
      <c r="G72" t="s">
        <v>3</v>
      </c>
      <c r="H72" t="s">
        <v>3</v>
      </c>
      <c r="I72" t="s">
        <v>4</v>
      </c>
      <c r="J72" t="s">
        <v>4</v>
      </c>
      <c r="K72" t="s">
        <v>3</v>
      </c>
      <c r="L72" t="s">
        <v>4</v>
      </c>
      <c r="M72" t="s">
        <v>4</v>
      </c>
      <c r="N72" t="s">
        <v>9</v>
      </c>
    </row>
    <row r="73" spans="1:14" x14ac:dyDescent="0.3">
      <c r="A73" t="s">
        <v>188</v>
      </c>
      <c r="B73" t="s">
        <v>189</v>
      </c>
      <c r="D73" t="s">
        <v>16</v>
      </c>
      <c r="E73" t="s">
        <v>3</v>
      </c>
      <c r="F73" t="s">
        <v>3</v>
      </c>
      <c r="G73" t="s">
        <v>3</v>
      </c>
      <c r="H73" t="s">
        <v>3</v>
      </c>
      <c r="I73" t="s">
        <v>3</v>
      </c>
      <c r="J73" t="s">
        <v>3</v>
      </c>
      <c r="K73" t="s">
        <v>3</v>
      </c>
      <c r="L73" t="s">
        <v>3</v>
      </c>
      <c r="M73" t="s">
        <v>3</v>
      </c>
      <c r="N73" t="s">
        <v>3</v>
      </c>
    </row>
    <row r="74" spans="1:14" x14ac:dyDescent="0.3">
      <c r="A74" t="s">
        <v>190</v>
      </c>
      <c r="B74" t="s">
        <v>191</v>
      </c>
      <c r="D74" t="s">
        <v>11</v>
      </c>
      <c r="E74" t="s">
        <v>5</v>
      </c>
      <c r="F74" t="s">
        <v>5</v>
      </c>
      <c r="G74" t="s">
        <v>5</v>
      </c>
      <c r="H74" t="s">
        <v>5</v>
      </c>
      <c r="I74" t="s">
        <v>5</v>
      </c>
      <c r="J74" t="s">
        <v>5</v>
      </c>
      <c r="K74" t="s">
        <v>5</v>
      </c>
      <c r="L74" t="s">
        <v>5</v>
      </c>
      <c r="M74" t="s">
        <v>5</v>
      </c>
      <c r="N74" t="s">
        <v>5</v>
      </c>
    </row>
    <row r="75" spans="1:14" x14ac:dyDescent="0.3">
      <c r="A75" t="s">
        <v>192</v>
      </c>
      <c r="B75" t="s">
        <v>193</v>
      </c>
      <c r="D75" t="s">
        <v>18</v>
      </c>
      <c r="E75" t="s">
        <v>5</v>
      </c>
      <c r="F75" t="s">
        <v>5</v>
      </c>
      <c r="G75" t="s">
        <v>5</v>
      </c>
      <c r="H75" t="s">
        <v>5</v>
      </c>
      <c r="I75" t="s">
        <v>5</v>
      </c>
      <c r="J75" t="s">
        <v>15</v>
      </c>
      <c r="K75" t="s">
        <v>3</v>
      </c>
      <c r="L75" t="s">
        <v>5</v>
      </c>
      <c r="M75" t="s">
        <v>3</v>
      </c>
      <c r="N75" t="s">
        <v>4</v>
      </c>
    </row>
    <row r="76" spans="1:14" x14ac:dyDescent="0.3">
      <c r="A76" t="s">
        <v>194</v>
      </c>
      <c r="B76" t="s">
        <v>195</v>
      </c>
      <c r="D76" t="s">
        <v>14</v>
      </c>
      <c r="E76" t="s">
        <v>3</v>
      </c>
      <c r="F76" t="s">
        <v>3</v>
      </c>
      <c r="G76" t="s">
        <v>5</v>
      </c>
      <c r="H76" t="s">
        <v>3</v>
      </c>
      <c r="I76" t="s">
        <v>4</v>
      </c>
      <c r="J76" t="s">
        <v>5</v>
      </c>
      <c r="K76" t="s">
        <v>5</v>
      </c>
      <c r="L76" t="s">
        <v>4</v>
      </c>
      <c r="M76" t="s">
        <v>4</v>
      </c>
      <c r="N76" t="s">
        <v>4</v>
      </c>
    </row>
    <row r="77" spans="1:14" x14ac:dyDescent="0.3">
      <c r="A77" t="s">
        <v>196</v>
      </c>
      <c r="B77" t="s">
        <v>197</v>
      </c>
      <c r="D77" t="s">
        <v>18</v>
      </c>
      <c r="E77" t="s">
        <v>15</v>
      </c>
      <c r="F77" t="s">
        <v>4</v>
      </c>
      <c r="G77" t="s">
        <v>3</v>
      </c>
      <c r="H77" t="s">
        <v>3</v>
      </c>
      <c r="I77" t="s">
        <v>3</v>
      </c>
      <c r="J77" t="s">
        <v>4</v>
      </c>
      <c r="K77" t="s">
        <v>4</v>
      </c>
      <c r="L77" t="s">
        <v>9</v>
      </c>
      <c r="M77" t="s">
        <v>4</v>
      </c>
      <c r="N77" t="s">
        <v>4</v>
      </c>
    </row>
    <row r="78" spans="1:14" x14ac:dyDescent="0.3">
      <c r="A78" t="s">
        <v>198</v>
      </c>
      <c r="B78" t="s">
        <v>199</v>
      </c>
      <c r="D78" t="s">
        <v>18</v>
      </c>
      <c r="E78" t="s">
        <v>4</v>
      </c>
      <c r="F78" t="s">
        <v>3</v>
      </c>
      <c r="G78" t="s">
        <v>3</v>
      </c>
      <c r="H78" t="s">
        <v>3</v>
      </c>
      <c r="I78" t="s">
        <v>3</v>
      </c>
      <c r="J78" t="s">
        <v>4</v>
      </c>
      <c r="K78" t="s">
        <v>4</v>
      </c>
      <c r="L78" t="s">
        <v>3</v>
      </c>
      <c r="M78" t="s">
        <v>3</v>
      </c>
      <c r="N78" t="s">
        <v>9</v>
      </c>
    </row>
    <row r="79" spans="1:14" x14ac:dyDescent="0.3">
      <c r="A79" t="s">
        <v>200</v>
      </c>
      <c r="B79" t="s">
        <v>201</v>
      </c>
      <c r="D79" t="s">
        <v>18</v>
      </c>
      <c r="E79" t="s">
        <v>3</v>
      </c>
      <c r="F79" t="s">
        <v>3</v>
      </c>
      <c r="G79" t="s">
        <v>4</v>
      </c>
      <c r="H79" t="s">
        <v>3</v>
      </c>
      <c r="I79" t="s">
        <v>5</v>
      </c>
      <c r="J79" t="s">
        <v>9</v>
      </c>
      <c r="K79" t="s">
        <v>4</v>
      </c>
      <c r="L79" t="s">
        <v>3</v>
      </c>
      <c r="M79" t="s">
        <v>9</v>
      </c>
      <c r="N79" t="s">
        <v>4</v>
      </c>
    </row>
    <row r="80" spans="1:14" x14ac:dyDescent="0.3">
      <c r="A80" t="s">
        <v>202</v>
      </c>
      <c r="B80" t="s">
        <v>203</v>
      </c>
      <c r="D80" t="s">
        <v>18</v>
      </c>
      <c r="E80" t="s">
        <v>4</v>
      </c>
      <c r="F80" t="s">
        <v>3</v>
      </c>
      <c r="G80" t="s">
        <v>3</v>
      </c>
      <c r="H80" t="s">
        <v>3</v>
      </c>
      <c r="I80" t="s">
        <v>3</v>
      </c>
      <c r="J80" t="s">
        <v>3</v>
      </c>
      <c r="K80" t="s">
        <v>4</v>
      </c>
      <c r="L80" t="s">
        <v>3</v>
      </c>
      <c r="M80" t="s">
        <v>9</v>
      </c>
      <c r="N80" t="s">
        <v>15</v>
      </c>
    </row>
    <row r="81" spans="1:14" x14ac:dyDescent="0.3">
      <c r="A81" t="s">
        <v>204</v>
      </c>
      <c r="B81" t="s">
        <v>205</v>
      </c>
      <c r="D81" t="s">
        <v>18</v>
      </c>
      <c r="E81" t="s">
        <v>4</v>
      </c>
      <c r="F81" t="s">
        <v>3</v>
      </c>
      <c r="G81" t="s">
        <v>3</v>
      </c>
      <c r="H81" t="s">
        <v>5</v>
      </c>
      <c r="I81" t="s">
        <v>5</v>
      </c>
      <c r="J81" t="s">
        <v>5</v>
      </c>
      <c r="K81" t="s">
        <v>5</v>
      </c>
      <c r="L81" t="s">
        <v>4</v>
      </c>
      <c r="M81" t="s">
        <v>9</v>
      </c>
      <c r="N81" t="s">
        <v>3</v>
      </c>
    </row>
    <row r="82" spans="1:14" x14ac:dyDescent="0.3">
      <c r="A82" t="s">
        <v>206</v>
      </c>
      <c r="B82" t="s">
        <v>207</v>
      </c>
      <c r="D82" t="s">
        <v>18</v>
      </c>
      <c r="E82" t="s">
        <v>3</v>
      </c>
      <c r="F82" t="s">
        <v>3</v>
      </c>
      <c r="G82" t="s">
        <v>3</v>
      </c>
      <c r="H82" t="s">
        <v>5</v>
      </c>
      <c r="I82" t="s">
        <v>5</v>
      </c>
      <c r="J82" t="s">
        <v>3</v>
      </c>
      <c r="K82" t="s">
        <v>5</v>
      </c>
      <c r="L82" t="s">
        <v>3</v>
      </c>
      <c r="M82" t="s">
        <v>3</v>
      </c>
      <c r="N82" t="s">
        <v>4</v>
      </c>
    </row>
    <row r="83" spans="1:14" x14ac:dyDescent="0.3">
      <c r="A83" t="s">
        <v>208</v>
      </c>
      <c r="B83" t="s">
        <v>209</v>
      </c>
      <c r="D83" t="s">
        <v>18</v>
      </c>
      <c r="E83" t="s">
        <v>9</v>
      </c>
      <c r="F83" t="s">
        <v>5</v>
      </c>
      <c r="G83" t="s">
        <v>5</v>
      </c>
      <c r="H83" t="s">
        <v>3</v>
      </c>
      <c r="I83" t="s">
        <v>3</v>
      </c>
      <c r="J83" t="s">
        <v>5</v>
      </c>
      <c r="K83" t="s">
        <v>5</v>
      </c>
      <c r="L83" t="s">
        <v>3</v>
      </c>
      <c r="M83" t="s">
        <v>4</v>
      </c>
      <c r="N83" t="s">
        <v>4</v>
      </c>
    </row>
    <row r="84" spans="1:14" x14ac:dyDescent="0.3">
      <c r="A84" t="s">
        <v>210</v>
      </c>
      <c r="B84" t="s">
        <v>211</v>
      </c>
      <c r="D84" t="s">
        <v>18</v>
      </c>
      <c r="E84" t="s">
        <v>9</v>
      </c>
      <c r="F84" t="s">
        <v>3</v>
      </c>
      <c r="G84" t="s">
        <v>4</v>
      </c>
      <c r="H84" t="s">
        <v>3</v>
      </c>
      <c r="I84" t="s">
        <v>3</v>
      </c>
      <c r="J84" t="s">
        <v>3</v>
      </c>
      <c r="K84" t="s">
        <v>3</v>
      </c>
      <c r="L84" t="s">
        <v>3</v>
      </c>
      <c r="M84" t="s">
        <v>4</v>
      </c>
      <c r="N84" t="s">
        <v>9</v>
      </c>
    </row>
    <row r="85" spans="1:14" x14ac:dyDescent="0.3">
      <c r="A85" t="s">
        <v>212</v>
      </c>
      <c r="B85" t="s">
        <v>213</v>
      </c>
      <c r="D85" t="s">
        <v>8</v>
      </c>
      <c r="E85" t="s">
        <v>5</v>
      </c>
      <c r="F85" t="s">
        <v>5</v>
      </c>
      <c r="G85" t="s">
        <v>5</v>
      </c>
      <c r="H85" t="s">
        <v>5</v>
      </c>
      <c r="I85" t="s">
        <v>5</v>
      </c>
      <c r="J85" t="s">
        <v>5</v>
      </c>
      <c r="K85" t="s">
        <v>5</v>
      </c>
      <c r="L85" t="s">
        <v>5</v>
      </c>
      <c r="M85" t="s">
        <v>5</v>
      </c>
      <c r="N85" t="s">
        <v>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X44"/>
  <sheetViews>
    <sheetView tabSelected="1" topLeftCell="A37" workbookViewId="0">
      <selection activeCell="C3" sqref="C3"/>
    </sheetView>
  </sheetViews>
  <sheetFormatPr defaultColWidth="5.6640625" defaultRowHeight="13.8" x14ac:dyDescent="0.3"/>
  <cols>
    <col min="1" max="1" width="10" style="2" customWidth="1"/>
    <col min="2" max="2" width="11.6640625" style="2" customWidth="1"/>
    <col min="3" max="7" width="7.6640625" style="2" customWidth="1"/>
    <col min="8" max="11" width="7.33203125" style="2" bestFit="1" customWidth="1"/>
    <col min="12" max="12" width="7.5546875" style="2" customWidth="1"/>
    <col min="13" max="14" width="7.33203125" style="2" bestFit="1" customWidth="1"/>
    <col min="15" max="17" width="6.33203125" style="2" bestFit="1" customWidth="1"/>
    <col min="18" max="20" width="7.33203125" style="2" bestFit="1" customWidth="1"/>
    <col min="21" max="22" width="6.33203125" style="2" bestFit="1" customWidth="1"/>
    <col min="23" max="25" width="7.33203125" style="2" bestFit="1" customWidth="1"/>
    <col min="26" max="27" width="6.33203125" style="2" bestFit="1" customWidth="1"/>
    <col min="28" max="30" width="7.33203125" style="2" bestFit="1" customWidth="1"/>
    <col min="31" max="32" width="6.33203125" style="2" bestFit="1" customWidth="1"/>
    <col min="33" max="35" width="7.33203125" style="2" bestFit="1" customWidth="1"/>
    <col min="36" max="37" width="6.33203125" style="2" bestFit="1" customWidth="1"/>
    <col min="38" max="40" width="7.33203125" style="2" bestFit="1" customWidth="1"/>
    <col min="41" max="42" width="6.33203125" style="2" bestFit="1" customWidth="1"/>
    <col min="43" max="45" width="7.33203125" style="2" bestFit="1" customWidth="1"/>
    <col min="46" max="48" width="6.33203125" style="2" bestFit="1" customWidth="1"/>
    <col min="49" max="52" width="7.33203125" style="2" bestFit="1" customWidth="1"/>
    <col min="53" max="16384" width="5.6640625" style="2"/>
  </cols>
  <sheetData>
    <row r="1" spans="1:102" ht="55.2" customHeight="1" x14ac:dyDescent="0.3">
      <c r="A1" s="29" t="s">
        <v>32</v>
      </c>
      <c r="B1" s="33" t="s">
        <v>30</v>
      </c>
      <c r="C1" s="29" t="str" cm="1">
        <f t="array" aca="1" ref="C1" ca="1">INDIRECT(ADDRESS(1,QUOTIENT(COLUMN()-3,5)+5,1,1,"Sheet"))</f>
        <v>Я иду утром в школу с радостью</v>
      </c>
      <c r="D1" s="30"/>
      <c r="E1" s="30"/>
      <c r="F1" s="30"/>
      <c r="G1" s="31"/>
      <c r="H1" s="32" t="str" cm="1">
        <f t="array" aca="1" ref="H1" ca="1">INDIRECT(ADDRESS(1,QUOTIENT(COLUMN()-3,5)+5,1,1,"Sheet"))</f>
        <v>В школе у меня обычно хорошее настроение</v>
      </c>
      <c r="I1" s="30"/>
      <c r="J1" s="30"/>
      <c r="K1" s="30"/>
      <c r="L1" s="33"/>
      <c r="M1" s="29" t="str" cm="1">
        <f t="array" aca="1" ref="M1" ca="1">INDIRECT(ADDRESS(1,QUOTIENT(COLUMN()-3,5)+5,1,1,"Sheet"))</f>
        <v>В нашем классе хороший классный руководитель</v>
      </c>
      <c r="N1" s="30"/>
      <c r="O1" s="30"/>
      <c r="P1" s="30"/>
      <c r="Q1" s="31"/>
      <c r="R1" s="32" t="str" cm="1">
        <f t="array" aca="1" ref="R1" ca="1">INDIRECT(ADDRESS(1,QUOTIENT(COLUMN()-3,5)+5,1,1,"Sheet"))</f>
        <v>К нашим школьным учителям можно обратиться за советом и помощью в трудной ситуации</v>
      </c>
      <c r="S1" s="30"/>
      <c r="T1" s="30"/>
      <c r="U1" s="30"/>
      <c r="V1" s="33"/>
      <c r="W1" s="29" t="str" cm="1">
        <f t="array" aca="1" ref="W1" ca="1">INDIRECT(ADDRESS(1,QUOTIENT(COLUMN()-3,5)+5,1,1,"Sheet"))</f>
        <v>В классе я могу всегда свободно высказать своё мнение</v>
      </c>
      <c r="X1" s="30"/>
      <c r="Y1" s="30"/>
      <c r="Z1" s="30"/>
      <c r="AA1" s="31"/>
      <c r="AB1" s="32" t="str" cm="1">
        <f t="array" aca="1" ref="AB1" ca="1">INDIRECT(ADDRESS(1,QUOTIENT(COLUMN()-3,5)+5,1,1,"Sheet"))</f>
        <v>У меня есть любимый учитель</v>
      </c>
      <c r="AC1" s="30"/>
      <c r="AD1" s="30"/>
      <c r="AE1" s="30"/>
      <c r="AF1" s="33"/>
      <c r="AG1" s="29" t="str" cm="1">
        <f t="array" aca="1" ref="AG1" ca="1">INDIRECT(ADDRESS(1,QUOTIENT(COLUMN()-3,5)+5,1,1,"Sheet"))</f>
        <v>У меня есть любимые школьные предметы</v>
      </c>
      <c r="AH1" s="30"/>
      <c r="AI1" s="30"/>
      <c r="AJ1" s="30"/>
      <c r="AK1" s="31"/>
      <c r="AL1" s="32" t="str" cm="1">
        <f t="array" aca="1" ref="AL1" ca="1">INDIRECT(ADDRESS(1,QUOTIENT(COLUMN()-3,5)+5,1,1,"Sheet"))</f>
        <v>Я считаю, что в нашей школе созданы все условия для развития моих способностей</v>
      </c>
      <c r="AM1" s="30"/>
      <c r="AN1" s="30"/>
      <c r="AO1" s="30"/>
      <c r="AP1" s="33"/>
      <c r="AQ1" s="29" t="str" cm="1">
        <f t="array" aca="1" ref="AQ1" ca="1">INDIRECT(ADDRESS(1,QUOTIENT(COLUMN()-3,5)+5,1,1,"Sheet"))</f>
        <v>Я считаю, что школа по-настоящему готовит меня к самостоятельной жизни</v>
      </c>
      <c r="AR1" s="30"/>
      <c r="AS1" s="30"/>
      <c r="AT1" s="30"/>
      <c r="AU1" s="31"/>
      <c r="AV1" s="32" t="str" cm="1">
        <f t="array" aca="1" ref="AV1" ca="1">INDIRECT(ADDRESS(1,QUOTIENT(COLUMN()-3,5)+5,1,1,"Sheet"))</f>
        <v>На летних каникулах я скучаю по школе</v>
      </c>
      <c r="AW1" s="30"/>
      <c r="AX1" s="30"/>
      <c r="AY1" s="30"/>
      <c r="AZ1" s="33"/>
      <c r="BA1" s="29"/>
      <c r="BB1" s="30"/>
      <c r="BC1" s="30"/>
      <c r="BD1" s="30"/>
      <c r="BE1" s="31"/>
      <c r="BF1" s="32"/>
      <c r="BG1" s="30"/>
      <c r="BH1" s="30"/>
      <c r="BI1" s="30"/>
      <c r="BJ1" s="33"/>
      <c r="BK1" s="29"/>
      <c r="BL1" s="30"/>
      <c r="BM1" s="30"/>
      <c r="BN1" s="30"/>
      <c r="BO1" s="31"/>
      <c r="BP1" s="32"/>
      <c r="BQ1" s="30"/>
      <c r="BR1" s="30"/>
      <c r="BS1" s="30"/>
      <c r="BT1" s="33"/>
      <c r="BU1" s="29"/>
      <c r="BV1" s="30"/>
      <c r="BW1" s="30"/>
      <c r="BX1" s="30"/>
      <c r="BY1" s="31"/>
      <c r="BZ1" s="32"/>
      <c r="CA1" s="30"/>
      <c r="CB1" s="30"/>
      <c r="CC1" s="30"/>
      <c r="CD1" s="33"/>
      <c r="CE1" s="29"/>
      <c r="CF1" s="30"/>
      <c r="CG1" s="30"/>
      <c r="CH1" s="30"/>
      <c r="CI1" s="31"/>
      <c r="CJ1" s="32"/>
      <c r="CK1" s="30"/>
      <c r="CL1" s="30"/>
      <c r="CM1" s="30"/>
      <c r="CN1" s="33"/>
      <c r="CO1" s="29"/>
      <c r="CP1" s="30"/>
      <c r="CQ1" s="30"/>
      <c r="CR1" s="30"/>
      <c r="CS1" s="31"/>
      <c r="CT1" s="32"/>
      <c r="CU1" s="30"/>
      <c r="CV1" s="30"/>
      <c r="CW1" s="30"/>
      <c r="CX1" s="31"/>
    </row>
    <row r="2" spans="1:102" ht="67.95" customHeight="1" thickBot="1" x14ac:dyDescent="0.35">
      <c r="A2" s="34"/>
      <c r="B2" s="35"/>
      <c r="C2" s="21" t="s">
        <v>5</v>
      </c>
      <c r="D2" s="21" t="s">
        <v>3</v>
      </c>
      <c r="E2" s="21" t="s">
        <v>4</v>
      </c>
      <c r="F2" s="21" t="s">
        <v>9</v>
      </c>
      <c r="G2" s="21" t="s">
        <v>15</v>
      </c>
      <c r="H2" s="21" t="str">
        <f>C2</f>
        <v>совершенно согласен</v>
      </c>
      <c r="I2" s="21" t="str">
        <f t="shared" ref="I2:L2" si="0">D2</f>
        <v>согласен</v>
      </c>
      <c r="J2" s="21" t="str">
        <f t="shared" si="0"/>
        <v>трудно сказать</v>
      </c>
      <c r="K2" s="21" t="str">
        <f t="shared" si="0"/>
        <v>не согласен</v>
      </c>
      <c r="L2" s="21" t="str">
        <f t="shared" si="0"/>
        <v>совершенно не согласен</v>
      </c>
      <c r="M2" s="21" t="str">
        <f t="shared" ref="M2" si="1">H2</f>
        <v>совершенно согласен</v>
      </c>
      <c r="N2" s="21" t="str">
        <f t="shared" ref="N2" si="2">I2</f>
        <v>согласен</v>
      </c>
      <c r="O2" s="21" t="str">
        <f t="shared" ref="O2" si="3">J2</f>
        <v>трудно сказать</v>
      </c>
      <c r="P2" s="21" t="str">
        <f t="shared" ref="P2" si="4">K2</f>
        <v>не согласен</v>
      </c>
      <c r="Q2" s="21" t="str">
        <f t="shared" ref="Q2" si="5">L2</f>
        <v>совершенно не согласен</v>
      </c>
      <c r="R2" s="21" t="str">
        <f t="shared" ref="R2" si="6">M2</f>
        <v>совершенно согласен</v>
      </c>
      <c r="S2" s="21" t="str">
        <f t="shared" ref="S2" si="7">N2</f>
        <v>согласен</v>
      </c>
      <c r="T2" s="21" t="str">
        <f t="shared" ref="T2" si="8">O2</f>
        <v>трудно сказать</v>
      </c>
      <c r="U2" s="21" t="str">
        <f t="shared" ref="U2" si="9">P2</f>
        <v>не согласен</v>
      </c>
      <c r="V2" s="21" t="str">
        <f t="shared" ref="V2" si="10">Q2</f>
        <v>совершенно не согласен</v>
      </c>
      <c r="W2" s="21" t="str">
        <f t="shared" ref="W2" si="11">R2</f>
        <v>совершенно согласен</v>
      </c>
      <c r="X2" s="21" t="str">
        <f t="shared" ref="X2" si="12">S2</f>
        <v>согласен</v>
      </c>
      <c r="Y2" s="21" t="str">
        <f t="shared" ref="Y2" si="13">T2</f>
        <v>трудно сказать</v>
      </c>
      <c r="Z2" s="21" t="str">
        <f t="shared" ref="Z2" si="14">U2</f>
        <v>не согласен</v>
      </c>
      <c r="AA2" s="21" t="str">
        <f t="shared" ref="AA2" si="15">V2</f>
        <v>совершенно не согласен</v>
      </c>
      <c r="AB2" s="21" t="str">
        <f t="shared" ref="AB2" si="16">W2</f>
        <v>совершенно согласен</v>
      </c>
      <c r="AC2" s="21" t="str">
        <f t="shared" ref="AC2" si="17">X2</f>
        <v>согласен</v>
      </c>
      <c r="AD2" s="21" t="str">
        <f t="shared" ref="AD2" si="18">Y2</f>
        <v>трудно сказать</v>
      </c>
      <c r="AE2" s="21" t="str">
        <f t="shared" ref="AE2" si="19">Z2</f>
        <v>не согласен</v>
      </c>
      <c r="AF2" s="21" t="str">
        <f t="shared" ref="AF2" si="20">AA2</f>
        <v>совершенно не согласен</v>
      </c>
      <c r="AG2" s="21" t="str">
        <f t="shared" ref="AG2" si="21">AB2</f>
        <v>совершенно согласен</v>
      </c>
      <c r="AH2" s="21" t="str">
        <f t="shared" ref="AH2" si="22">AC2</f>
        <v>согласен</v>
      </c>
      <c r="AI2" s="21" t="str">
        <f t="shared" ref="AI2" si="23">AD2</f>
        <v>трудно сказать</v>
      </c>
      <c r="AJ2" s="21" t="str">
        <f t="shared" ref="AJ2" si="24">AE2</f>
        <v>не согласен</v>
      </c>
      <c r="AK2" s="21" t="str">
        <f t="shared" ref="AK2" si="25">AF2</f>
        <v>совершенно не согласен</v>
      </c>
      <c r="AL2" s="21" t="str">
        <f t="shared" ref="AL2" si="26">AG2</f>
        <v>совершенно согласен</v>
      </c>
      <c r="AM2" s="21" t="str">
        <f t="shared" ref="AM2" si="27">AH2</f>
        <v>согласен</v>
      </c>
      <c r="AN2" s="21" t="str">
        <f t="shared" ref="AN2" si="28">AI2</f>
        <v>трудно сказать</v>
      </c>
      <c r="AO2" s="21" t="str">
        <f t="shared" ref="AO2" si="29">AJ2</f>
        <v>не согласен</v>
      </c>
      <c r="AP2" s="21" t="str">
        <f t="shared" ref="AP2" si="30">AK2</f>
        <v>совершенно не согласен</v>
      </c>
      <c r="AQ2" s="21" t="str">
        <f t="shared" ref="AQ2" si="31">AL2</f>
        <v>совершенно согласен</v>
      </c>
      <c r="AR2" s="21" t="str">
        <f t="shared" ref="AR2" si="32">AM2</f>
        <v>согласен</v>
      </c>
      <c r="AS2" s="21" t="str">
        <f t="shared" ref="AS2" si="33">AN2</f>
        <v>трудно сказать</v>
      </c>
      <c r="AT2" s="21" t="str">
        <f t="shared" ref="AT2" si="34">AO2</f>
        <v>не согласен</v>
      </c>
      <c r="AU2" s="21" t="str">
        <f t="shared" ref="AU2" si="35">AP2</f>
        <v>совершенно не согласен</v>
      </c>
      <c r="AV2" s="21" t="str">
        <f t="shared" ref="AV2" si="36">AQ2</f>
        <v>совершенно согласен</v>
      </c>
      <c r="AW2" s="21" t="str">
        <f t="shared" ref="AW2" si="37">AR2</f>
        <v>согласен</v>
      </c>
      <c r="AX2" s="21" t="str">
        <f t="shared" ref="AX2" si="38">AS2</f>
        <v>трудно сказать</v>
      </c>
      <c r="AY2" s="21" t="str">
        <f t="shared" ref="AY2" si="39">AT2</f>
        <v>не согласен</v>
      </c>
      <c r="AZ2" s="21" t="str">
        <f t="shared" ref="AZ2" si="40">AU2</f>
        <v>совершенно не согласен</v>
      </c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</row>
    <row r="3" spans="1:102" x14ac:dyDescent="0.3">
      <c r="A3" s="9" t="s">
        <v>19</v>
      </c>
      <c r="B3" s="12">
        <f>COUNTIF(Sheet!D:D, ROW()-2)</f>
        <v>6</v>
      </c>
      <c r="C3" s="9">
        <f>COUNTIFS(Sheet!$D:$D,LEFT($A3,SEARCH(" ",$A3)-1),Sheet!$E:$E,C$2)</f>
        <v>2</v>
      </c>
      <c r="D3" s="10">
        <f>COUNTIFS(Sheet!$D:$D,LEFT($A3,SEARCH(" ",$A3)-1),Sheet!$E:$E,D$2)</f>
        <v>4</v>
      </c>
      <c r="E3" s="10">
        <f>COUNTIFS(Sheet!$D:$D,LEFT($A3,SEARCH(" ",$A3)-1),Sheet!$E:$E,E$2)</f>
        <v>0</v>
      </c>
      <c r="F3" s="10">
        <f>COUNTIFS(Sheet!$D:$D,LEFT($A3,SEARCH(" ",$A3)-1),Sheet!$E:$E,F$2)</f>
        <v>0</v>
      </c>
      <c r="G3" s="11">
        <f>COUNTIFS(Sheet!$D:$D,LEFT($A3,SEARCH(" ",$A3)-1),Sheet!$E:$E,G$2)</f>
        <v>0</v>
      </c>
      <c r="H3" s="16">
        <f>COUNTIFS(Sheet!$D:$D,LEFT($A3,SEARCH(" ",$A3)-1),Sheet!$F:$F,H$2)</f>
        <v>2</v>
      </c>
      <c r="I3" s="10">
        <f>COUNTIFS(Sheet!$D:$D,LEFT($A3,SEARCH(" ",$A3)-1),Sheet!$F:$F,I$2)</f>
        <v>1</v>
      </c>
      <c r="J3" s="10">
        <f>COUNTIFS(Sheet!$D:$D,LEFT($A3,SEARCH(" ",$A3)-1),Sheet!$F:$F,J$2)</f>
        <v>3</v>
      </c>
      <c r="K3" s="10">
        <f>COUNTIFS(Sheet!$D:$D,LEFT($A3,SEARCH(" ",$A3)-1),Sheet!$F:$F,K$2)</f>
        <v>0</v>
      </c>
      <c r="L3" s="12">
        <f>COUNTIFS(Sheet!$D:$D,LEFT($A3,SEARCH(" ",$A3)-1),Sheet!$F:$F,L$2)</f>
        <v>0</v>
      </c>
      <c r="M3" s="9">
        <f>COUNTIFS(Sheet!$D:$D,LEFT($A3,SEARCH(" ",$A3)-1),Sheet!$G:$G,M$2)</f>
        <v>4</v>
      </c>
      <c r="N3" s="10">
        <f>COUNTIFS(Sheet!$D:$D,LEFT($A3,SEARCH(" ",$A3)-1),Sheet!$G:$G,N$2)</f>
        <v>2</v>
      </c>
      <c r="O3" s="10">
        <f>COUNTIFS(Sheet!$D:$D,LEFT($A3,SEARCH(" ",$A3)-1),Sheet!$G:$G,O$2)</f>
        <v>0</v>
      </c>
      <c r="P3" s="10">
        <f>COUNTIFS(Sheet!$D:$D,LEFT($A3,SEARCH(" ",$A3)-1),Sheet!$G:$G,P$2)</f>
        <v>0</v>
      </c>
      <c r="Q3" s="11">
        <f>COUNTIFS(Sheet!$D:$D,LEFT($A3,SEARCH(" ",$A3)-1),Sheet!$G:$G,Q$2)</f>
        <v>0</v>
      </c>
      <c r="R3" s="16">
        <f>COUNTIFS(Sheet!$D:$D,LEFT($A3,SEARCH(" ",$A3)-1),Sheet!$H:$H,R$2)</f>
        <v>2</v>
      </c>
      <c r="S3" s="10">
        <f>COUNTIFS(Sheet!$D:$D,LEFT($A3,SEARCH(" ",$A3)-1),Sheet!$H:$H,S$2)</f>
        <v>4</v>
      </c>
      <c r="T3" s="10">
        <f>COUNTIFS(Sheet!$D:$D,LEFT($A3,SEARCH(" ",$A3)-1),Sheet!$H:$H,T$2)</f>
        <v>0</v>
      </c>
      <c r="U3" s="10">
        <f>COUNTIFS(Sheet!$D:$D,LEFT($A3,SEARCH(" ",$A3)-1),Sheet!$H:$H,U$2)</f>
        <v>0</v>
      </c>
      <c r="V3" s="12">
        <f>COUNTIFS(Sheet!$D:$D,LEFT($A3,SEARCH(" ",$A3)-1),Sheet!$H:$H,V$2)</f>
        <v>0</v>
      </c>
      <c r="W3" s="9">
        <f>COUNTIFS(Sheet!$D:$D,LEFT($A3,SEARCH(" ",$A3)-1),Sheet!$I:$I,W$2)</f>
        <v>2</v>
      </c>
      <c r="X3" s="10">
        <f>COUNTIFS(Sheet!$D:$D,LEFT($A3,SEARCH(" ",$A3)-1),Sheet!$I:$I,X$2)</f>
        <v>3</v>
      </c>
      <c r="Y3" s="10">
        <f>COUNTIFS(Sheet!$D:$D,LEFT($A3,SEARCH(" ",$A3)-1),Sheet!$I:$I,Y$2)</f>
        <v>0</v>
      </c>
      <c r="Z3" s="10">
        <f>COUNTIFS(Sheet!$D:$D,LEFT($A3,SEARCH(" ",$A3)-1),Sheet!$I:$I,Z$2)</f>
        <v>1</v>
      </c>
      <c r="AA3" s="11">
        <f>COUNTIFS(Sheet!$D:$D,LEFT($A3,SEARCH(" ",$A3)-1),Sheet!$I:$I,AA$2)</f>
        <v>0</v>
      </c>
      <c r="AB3" s="16">
        <f>COUNTIFS(Sheet!$D:$D,LEFT($A3,SEARCH(" ",$A3)-1),Sheet!$J:$J,AB$2)</f>
        <v>2</v>
      </c>
      <c r="AC3" s="10">
        <f>COUNTIFS(Sheet!$D:$D,LEFT($A3,SEARCH(" ",$A3)-1),Sheet!$J:$J,AC$2)</f>
        <v>2</v>
      </c>
      <c r="AD3" s="10">
        <f>COUNTIFS(Sheet!$D:$D,LEFT($A3,SEARCH(" ",$A3)-1),Sheet!$J:$J,AD$2)</f>
        <v>2</v>
      </c>
      <c r="AE3" s="10">
        <f>COUNTIFS(Sheet!$D:$D,LEFT($A3,SEARCH(" ",$A3)-1),Sheet!$J:$J,AE$2)</f>
        <v>0</v>
      </c>
      <c r="AF3" s="12">
        <f>COUNTIFS(Sheet!$D:$D,LEFT($A3,SEARCH(" ",$A3)-1),Sheet!$J:$J,AF$2)</f>
        <v>0</v>
      </c>
      <c r="AG3" s="9">
        <f>COUNTIFS(Sheet!$D:$D,LEFT($A3,SEARCH(" ",$A3)-1),Sheet!$K:$K,AG$2)</f>
        <v>2</v>
      </c>
      <c r="AH3" s="10">
        <f>COUNTIFS(Sheet!$D:$D,LEFT($A3,SEARCH(" ",$A3)-1),Sheet!$K:$K,AH$2)</f>
        <v>3</v>
      </c>
      <c r="AI3" s="10">
        <f>COUNTIFS(Sheet!$D:$D,LEFT($A3,SEARCH(" ",$A3)-1),Sheet!$K:$K,AI$2)</f>
        <v>1</v>
      </c>
      <c r="AJ3" s="10">
        <f>COUNTIFS(Sheet!$D:$D,LEFT($A3,SEARCH(" ",$A3)-1),Sheet!$K:$K,AJ$2)</f>
        <v>0</v>
      </c>
      <c r="AK3" s="11">
        <f>COUNTIFS(Sheet!$D:$D,LEFT($A3,SEARCH(" ",$A3)-1),Sheet!$K:$K,AK$2)</f>
        <v>0</v>
      </c>
      <c r="AL3" s="16">
        <f>COUNTIFS(Sheet!$D:$D,LEFT($A3,SEARCH(" ",$A3)-1),Sheet!$L:$L,AL$2)</f>
        <v>2</v>
      </c>
      <c r="AM3" s="10">
        <f>COUNTIFS(Sheet!$D:$D,LEFT($A3,SEARCH(" ",$A3)-1),Sheet!$L:$L,AM$2)</f>
        <v>2</v>
      </c>
      <c r="AN3" s="10">
        <f>COUNTIFS(Sheet!$D:$D,LEFT($A3,SEARCH(" ",$A3)-1),Sheet!$L:$L,AN$2)</f>
        <v>2</v>
      </c>
      <c r="AO3" s="10">
        <f>COUNTIFS(Sheet!$D:$D,LEFT($A3,SEARCH(" ",$A3)-1),Sheet!$L:$L,AO$2)</f>
        <v>0</v>
      </c>
      <c r="AP3" s="12">
        <f>COUNTIFS(Sheet!$D:$D,LEFT($A3,SEARCH(" ",$A3)-1),Sheet!$L:$L,AP$2)</f>
        <v>0</v>
      </c>
      <c r="AQ3" s="9">
        <f>COUNTIFS(Sheet!$D:$D,LEFT($A3,SEARCH(" ",$A3)-1),Sheet!$M:$M,AQ$2)</f>
        <v>2</v>
      </c>
      <c r="AR3" s="10">
        <f>COUNTIFS(Sheet!$D:$D,LEFT($A3,SEARCH(" ",$A3)-1),Sheet!$M:$M,AR$2)</f>
        <v>2</v>
      </c>
      <c r="AS3" s="10">
        <f>COUNTIFS(Sheet!$D:$D,LEFT($A3,SEARCH(" ",$A3)-1),Sheet!$M:$M,AS$2)</f>
        <v>2</v>
      </c>
      <c r="AT3" s="10">
        <f>COUNTIFS(Sheet!$D:$D,LEFT($A3,SEARCH(" ",$A3)-1),Sheet!$M:$M,AT$2)</f>
        <v>0</v>
      </c>
      <c r="AU3" s="11">
        <f>COUNTIFS(Sheet!$D:$D,LEFT($A3,SEARCH(" ",$A3)-1),Sheet!$M:$M,AU$2)</f>
        <v>0</v>
      </c>
      <c r="AV3" s="16">
        <f>COUNTIFS(Sheet!$D:$D,LEFT($A3,SEARCH(" ",$A3)-1),Sheet!$N:$N,AV$2)</f>
        <v>1</v>
      </c>
      <c r="AW3" s="10">
        <f>COUNTIFS(Sheet!$D:$D,LEFT($A3,SEARCH(" ",$A3)-1),Sheet!$N:$N,AW$2)</f>
        <v>3</v>
      </c>
      <c r="AX3" s="10">
        <f>COUNTIFS(Sheet!$D:$D,LEFT($A3,SEARCH(" ",$A3)-1),Sheet!$N:$N,AX$2)</f>
        <v>1</v>
      </c>
      <c r="AY3" s="10">
        <f>COUNTIFS(Sheet!$D:$D,LEFT($A3,SEARCH(" ",$A3)-1),Sheet!$N:$N,AY$2)</f>
        <v>1</v>
      </c>
      <c r="AZ3" s="12">
        <f>COUNTIFS(Sheet!$D:$D,LEFT($A3,SEARCH(" ",$A3)-1),Sheet!$N:$N,AZ$2)</f>
        <v>0</v>
      </c>
      <c r="BA3" s="9"/>
      <c r="BB3" s="10"/>
      <c r="BC3" s="10"/>
      <c r="BD3" s="10"/>
      <c r="BE3" s="11"/>
      <c r="BF3" s="16"/>
      <c r="BG3" s="10"/>
      <c r="BH3" s="10"/>
      <c r="BI3" s="10"/>
      <c r="BJ3" s="12"/>
      <c r="BK3" s="9"/>
      <c r="BL3" s="10"/>
      <c r="BM3" s="10"/>
      <c r="BN3" s="10"/>
      <c r="BO3" s="11"/>
      <c r="BP3" s="16"/>
      <c r="BQ3" s="10"/>
      <c r="BR3" s="10"/>
      <c r="BS3" s="10"/>
      <c r="BT3" s="12"/>
      <c r="BU3" s="9"/>
      <c r="BV3" s="10"/>
      <c r="BW3" s="10"/>
      <c r="BX3" s="10"/>
      <c r="BY3" s="11"/>
      <c r="BZ3" s="16"/>
      <c r="CA3" s="10"/>
      <c r="CB3" s="10"/>
      <c r="CC3" s="10"/>
      <c r="CD3" s="12"/>
      <c r="CE3" s="9"/>
      <c r="CF3" s="10"/>
      <c r="CG3" s="10"/>
      <c r="CH3" s="10"/>
      <c r="CI3" s="11"/>
      <c r="CJ3" s="16"/>
      <c r="CK3" s="10"/>
      <c r="CL3" s="10"/>
      <c r="CM3" s="10"/>
      <c r="CN3" s="12"/>
      <c r="CO3" s="9"/>
      <c r="CP3" s="10"/>
      <c r="CQ3" s="10"/>
      <c r="CR3" s="10"/>
      <c r="CS3" s="11"/>
      <c r="CT3" s="16"/>
      <c r="CU3" s="10"/>
      <c r="CV3" s="10"/>
      <c r="CW3" s="10"/>
      <c r="CX3" s="11"/>
    </row>
    <row r="4" spans="1:102" x14ac:dyDescent="0.3">
      <c r="A4" s="5" t="s">
        <v>20</v>
      </c>
      <c r="B4" s="13">
        <f>COUNTIF(Sheet!D:D, ROW()-2)</f>
        <v>9</v>
      </c>
      <c r="C4" s="5">
        <f>COUNTIFS(Sheet!$D:$D,LEFT($A4,SEARCH(" ",$A4)-1),Sheet!$E:$E,C$2)</f>
        <v>4</v>
      </c>
      <c r="D4" s="3">
        <f>COUNTIFS(Sheet!$D:$D,LEFT($A4,SEARCH(" ",$A4)-1),Sheet!$E:$E,D$2)</f>
        <v>5</v>
      </c>
      <c r="E4" s="3">
        <f>COUNTIFS(Sheet!$D:$D,LEFT($A4,SEARCH(" ",$A4)-1),Sheet!$E:$E,E$2)</f>
        <v>0</v>
      </c>
      <c r="F4" s="3">
        <f>COUNTIFS(Sheet!$D:$D,LEFT($A4,SEARCH(" ",$A4)-1),Sheet!$E:$E,F$2)</f>
        <v>0</v>
      </c>
      <c r="G4" s="4">
        <f>COUNTIFS(Sheet!$D:$D,LEFT($A4,SEARCH(" ",$A4)-1),Sheet!$E:$E,G$2)</f>
        <v>0</v>
      </c>
      <c r="H4" s="17">
        <f>COUNTIFS(Sheet!$D:$D,LEFT($A4,SEARCH(" ",$A4)-1),Sheet!$F:$F,H$2)</f>
        <v>3</v>
      </c>
      <c r="I4" s="3">
        <f>COUNTIFS(Sheet!$D:$D,LEFT($A4,SEARCH(" ",$A4)-1),Sheet!$F:$F,I$2)</f>
        <v>6</v>
      </c>
      <c r="J4" s="3">
        <f>COUNTIFS(Sheet!$D:$D,LEFT($A4,SEARCH(" ",$A4)-1),Sheet!$F:$F,J$2)</f>
        <v>0</v>
      </c>
      <c r="K4" s="3">
        <f>COUNTIFS(Sheet!$D:$D,LEFT($A4,SEARCH(" ",$A4)-1),Sheet!$F:$F,K$2)</f>
        <v>0</v>
      </c>
      <c r="L4" s="13">
        <f>COUNTIFS(Sheet!$D:$D,LEFT($A4,SEARCH(" ",$A4)-1),Sheet!$F:$F,L$2)</f>
        <v>0</v>
      </c>
      <c r="M4" s="5">
        <f>COUNTIFS(Sheet!$D:$D,LEFT($A4,SEARCH(" ",$A4)-1),Sheet!$G:$G,M$2)</f>
        <v>5</v>
      </c>
      <c r="N4" s="3">
        <f>COUNTIFS(Sheet!$D:$D,LEFT($A4,SEARCH(" ",$A4)-1),Sheet!$G:$G,N$2)</f>
        <v>4</v>
      </c>
      <c r="O4" s="3">
        <f>COUNTIFS(Sheet!$D:$D,LEFT($A4,SEARCH(" ",$A4)-1),Sheet!$G:$G,O$2)</f>
        <v>0</v>
      </c>
      <c r="P4" s="3">
        <f>COUNTIFS(Sheet!$D:$D,LEFT($A4,SEARCH(" ",$A4)-1),Sheet!$G:$G,P$2)</f>
        <v>0</v>
      </c>
      <c r="Q4" s="4">
        <f>COUNTIFS(Sheet!$D:$D,LEFT($A4,SEARCH(" ",$A4)-1),Sheet!$G:$G,Q$2)</f>
        <v>0</v>
      </c>
      <c r="R4" s="17">
        <f>COUNTIFS(Sheet!$D:$D,LEFT($A4,SEARCH(" ",$A4)-1),Sheet!$H:$H,R$2)</f>
        <v>2</v>
      </c>
      <c r="S4" s="3">
        <f>COUNTIFS(Sheet!$D:$D,LEFT($A4,SEARCH(" ",$A4)-1),Sheet!$H:$H,S$2)</f>
        <v>7</v>
      </c>
      <c r="T4" s="3">
        <f>COUNTIFS(Sheet!$D:$D,LEFT($A4,SEARCH(" ",$A4)-1),Sheet!$H:$H,T$2)</f>
        <v>0</v>
      </c>
      <c r="U4" s="3">
        <f>COUNTIFS(Sheet!$D:$D,LEFT($A4,SEARCH(" ",$A4)-1),Sheet!$H:$H,U$2)</f>
        <v>0</v>
      </c>
      <c r="V4" s="13">
        <f>COUNTIFS(Sheet!$D:$D,LEFT($A4,SEARCH(" ",$A4)-1),Sheet!$H:$H,V$2)</f>
        <v>0</v>
      </c>
      <c r="W4" s="5">
        <f>COUNTIFS(Sheet!$D:$D,LEFT($A4,SEARCH(" ",$A4)-1),Sheet!$I:$I,W$2)</f>
        <v>3</v>
      </c>
      <c r="X4" s="3">
        <f>COUNTIFS(Sheet!$D:$D,LEFT($A4,SEARCH(" ",$A4)-1),Sheet!$I:$I,X$2)</f>
        <v>5</v>
      </c>
      <c r="Y4" s="3">
        <f>COUNTIFS(Sheet!$D:$D,LEFT($A4,SEARCH(" ",$A4)-1),Sheet!$I:$I,Y$2)</f>
        <v>1</v>
      </c>
      <c r="Z4" s="3">
        <f>COUNTIFS(Sheet!$D:$D,LEFT($A4,SEARCH(" ",$A4)-1),Sheet!$I:$I,Z$2)</f>
        <v>0</v>
      </c>
      <c r="AA4" s="4">
        <f>COUNTIFS(Sheet!$D:$D,LEFT($A4,SEARCH(" ",$A4)-1),Sheet!$I:$I,AA$2)</f>
        <v>0</v>
      </c>
      <c r="AB4" s="17">
        <f>COUNTIFS(Sheet!$D:$D,LEFT($A4,SEARCH(" ",$A4)-1),Sheet!$J:$J,AB$2)</f>
        <v>4</v>
      </c>
      <c r="AC4" s="3">
        <f>COUNTIFS(Sheet!$D:$D,LEFT($A4,SEARCH(" ",$A4)-1),Sheet!$J:$J,AC$2)</f>
        <v>5</v>
      </c>
      <c r="AD4" s="3">
        <f>COUNTIFS(Sheet!$D:$D,LEFT($A4,SEARCH(" ",$A4)-1),Sheet!$J:$J,AD$2)</f>
        <v>0</v>
      </c>
      <c r="AE4" s="3">
        <f>COUNTIFS(Sheet!$D:$D,LEFT($A4,SEARCH(" ",$A4)-1),Sheet!$J:$J,AE$2)</f>
        <v>0</v>
      </c>
      <c r="AF4" s="13">
        <f>COUNTIFS(Sheet!$D:$D,LEFT($A4,SEARCH(" ",$A4)-1),Sheet!$J:$J,AF$2)</f>
        <v>0</v>
      </c>
      <c r="AG4" s="5">
        <f>COUNTIFS(Sheet!$D:$D,LEFT($A4,SEARCH(" ",$A4)-1),Sheet!$K:$K,AG$2)</f>
        <v>4</v>
      </c>
      <c r="AH4" s="3">
        <f>COUNTIFS(Sheet!$D:$D,LEFT($A4,SEARCH(" ",$A4)-1),Sheet!$K:$K,AH$2)</f>
        <v>5</v>
      </c>
      <c r="AI4" s="3">
        <f>COUNTIFS(Sheet!$D:$D,LEFT($A4,SEARCH(" ",$A4)-1),Sheet!$K:$K,AI$2)</f>
        <v>0</v>
      </c>
      <c r="AJ4" s="3">
        <f>COUNTIFS(Sheet!$D:$D,LEFT($A4,SEARCH(" ",$A4)-1),Sheet!$K:$K,AJ$2)</f>
        <v>0</v>
      </c>
      <c r="AK4" s="4">
        <f>COUNTIFS(Sheet!$D:$D,LEFT($A4,SEARCH(" ",$A4)-1),Sheet!$K:$K,AK$2)</f>
        <v>0</v>
      </c>
      <c r="AL4" s="17">
        <f>COUNTIFS(Sheet!$D:$D,LEFT($A4,SEARCH(" ",$A4)-1),Sheet!$L:$L,AL$2)</f>
        <v>4</v>
      </c>
      <c r="AM4" s="3">
        <f>COUNTIFS(Sheet!$D:$D,LEFT($A4,SEARCH(" ",$A4)-1),Sheet!$L:$L,AM$2)</f>
        <v>3</v>
      </c>
      <c r="AN4" s="3">
        <f>COUNTIFS(Sheet!$D:$D,LEFT($A4,SEARCH(" ",$A4)-1),Sheet!$L:$L,AN$2)</f>
        <v>2</v>
      </c>
      <c r="AO4" s="3">
        <f>COUNTIFS(Sheet!$D:$D,LEFT($A4,SEARCH(" ",$A4)-1),Sheet!$L:$L,AO$2)</f>
        <v>0</v>
      </c>
      <c r="AP4" s="13">
        <f>COUNTIFS(Sheet!$D:$D,LEFT($A4,SEARCH(" ",$A4)-1),Sheet!$L:$L,AP$2)</f>
        <v>0</v>
      </c>
      <c r="AQ4" s="5">
        <f>COUNTIFS(Sheet!$D:$D,LEFT($A4,SEARCH(" ",$A4)-1),Sheet!$M:$M,AQ$2)</f>
        <v>4</v>
      </c>
      <c r="AR4" s="3">
        <f>COUNTIFS(Sheet!$D:$D,LEFT($A4,SEARCH(" ",$A4)-1),Sheet!$M:$M,AR$2)</f>
        <v>5</v>
      </c>
      <c r="AS4" s="3">
        <f>COUNTIFS(Sheet!$D:$D,LEFT($A4,SEARCH(" ",$A4)-1),Sheet!$M:$M,AS$2)</f>
        <v>0</v>
      </c>
      <c r="AT4" s="3">
        <f>COUNTIFS(Sheet!$D:$D,LEFT($A4,SEARCH(" ",$A4)-1),Sheet!$M:$M,AT$2)</f>
        <v>0</v>
      </c>
      <c r="AU4" s="4">
        <f>COUNTIFS(Sheet!$D:$D,LEFT($A4,SEARCH(" ",$A4)-1),Sheet!$M:$M,AU$2)</f>
        <v>0</v>
      </c>
      <c r="AV4" s="17">
        <f>COUNTIFS(Sheet!$D:$D,LEFT($A4,SEARCH(" ",$A4)-1),Sheet!$N:$N,AV$2)</f>
        <v>3</v>
      </c>
      <c r="AW4" s="3">
        <f>COUNTIFS(Sheet!$D:$D,LEFT($A4,SEARCH(" ",$A4)-1),Sheet!$N:$N,AW$2)</f>
        <v>5</v>
      </c>
      <c r="AX4" s="3">
        <f>COUNTIFS(Sheet!$D:$D,LEFT($A4,SEARCH(" ",$A4)-1),Sheet!$N:$N,AX$2)</f>
        <v>1</v>
      </c>
      <c r="AY4" s="3">
        <f>COUNTIFS(Sheet!$D:$D,LEFT($A4,SEARCH(" ",$A4)-1),Sheet!$N:$N,AY$2)</f>
        <v>0</v>
      </c>
      <c r="AZ4" s="13">
        <f>COUNTIFS(Sheet!$D:$D,LEFT($A4,SEARCH(" ",$A4)-1),Sheet!$N:$N,AZ$2)</f>
        <v>0</v>
      </c>
      <c r="BA4" s="5"/>
      <c r="BB4" s="3"/>
      <c r="BC4" s="3"/>
      <c r="BD4" s="3"/>
      <c r="BE4" s="4"/>
      <c r="BF4" s="17"/>
      <c r="BG4" s="3"/>
      <c r="BH4" s="3"/>
      <c r="BI4" s="3"/>
      <c r="BJ4" s="13"/>
      <c r="BK4" s="5"/>
      <c r="BL4" s="3"/>
      <c r="BM4" s="3"/>
      <c r="BN4" s="3"/>
      <c r="BO4" s="4"/>
      <c r="BP4" s="17"/>
      <c r="BQ4" s="3"/>
      <c r="BR4" s="3"/>
      <c r="BS4" s="3"/>
      <c r="BT4" s="13"/>
      <c r="BU4" s="5"/>
      <c r="BV4" s="3"/>
      <c r="BW4" s="3"/>
      <c r="BX4" s="3"/>
      <c r="BY4" s="4"/>
      <c r="BZ4" s="17"/>
      <c r="CA4" s="3"/>
      <c r="CB4" s="3"/>
      <c r="CC4" s="3"/>
      <c r="CD4" s="13"/>
      <c r="CE4" s="5"/>
      <c r="CF4" s="3"/>
      <c r="CG4" s="3"/>
      <c r="CH4" s="3"/>
      <c r="CI4" s="4"/>
      <c r="CJ4" s="17"/>
      <c r="CK4" s="3"/>
      <c r="CL4" s="3"/>
      <c r="CM4" s="3"/>
      <c r="CN4" s="13"/>
      <c r="CO4" s="5"/>
      <c r="CP4" s="3"/>
      <c r="CQ4" s="3"/>
      <c r="CR4" s="3"/>
      <c r="CS4" s="4"/>
      <c r="CT4" s="17"/>
      <c r="CU4" s="3"/>
      <c r="CV4" s="3"/>
      <c r="CW4" s="3"/>
      <c r="CX4" s="4"/>
    </row>
    <row r="5" spans="1:102" x14ac:dyDescent="0.3">
      <c r="A5" s="5" t="s">
        <v>21</v>
      </c>
      <c r="B5" s="13">
        <f>COUNTIF(Sheet!D:D, ROW()-2)</f>
        <v>5</v>
      </c>
      <c r="C5" s="5">
        <f>COUNTIFS(Sheet!$D:$D,LEFT($A5,SEARCH(" ",$A5)-1),Sheet!$E:$E,C$2)</f>
        <v>0</v>
      </c>
      <c r="D5" s="3">
        <f>COUNTIFS(Sheet!$D:$D,LEFT($A5,SEARCH(" ",$A5)-1),Sheet!$E:$E,D$2)</f>
        <v>3</v>
      </c>
      <c r="E5" s="3">
        <f>COUNTIFS(Sheet!$D:$D,LEFT($A5,SEARCH(" ",$A5)-1),Sheet!$E:$E,E$2)</f>
        <v>2</v>
      </c>
      <c r="F5" s="3">
        <f>COUNTIFS(Sheet!$D:$D,LEFT($A5,SEARCH(" ",$A5)-1),Sheet!$E:$E,F$2)</f>
        <v>0</v>
      </c>
      <c r="G5" s="4">
        <f>COUNTIFS(Sheet!$D:$D,LEFT($A5,SEARCH(" ",$A5)-1),Sheet!$E:$E,G$2)</f>
        <v>0</v>
      </c>
      <c r="H5" s="17">
        <f>COUNTIFS(Sheet!$D:$D,LEFT($A5,SEARCH(" ",$A5)-1),Sheet!$F:$F,H$2)</f>
        <v>0</v>
      </c>
      <c r="I5" s="3">
        <f>COUNTIFS(Sheet!$D:$D,LEFT($A5,SEARCH(" ",$A5)-1),Sheet!$F:$F,I$2)</f>
        <v>4</v>
      </c>
      <c r="J5" s="3">
        <f>COUNTIFS(Sheet!$D:$D,LEFT($A5,SEARCH(" ",$A5)-1),Sheet!$F:$F,J$2)</f>
        <v>1</v>
      </c>
      <c r="K5" s="3">
        <f>COUNTIFS(Sheet!$D:$D,LEFT($A5,SEARCH(" ",$A5)-1),Sheet!$F:$F,K$2)</f>
        <v>0</v>
      </c>
      <c r="L5" s="13">
        <f>COUNTIFS(Sheet!$D:$D,LEFT($A5,SEARCH(" ",$A5)-1),Sheet!$F:$F,L$2)</f>
        <v>0</v>
      </c>
      <c r="M5" s="5">
        <f>COUNTIFS(Sheet!$D:$D,LEFT($A5,SEARCH(" ",$A5)-1),Sheet!$G:$G,M$2)</f>
        <v>2</v>
      </c>
      <c r="N5" s="3">
        <f>COUNTIFS(Sheet!$D:$D,LEFT($A5,SEARCH(" ",$A5)-1),Sheet!$G:$G,N$2)</f>
        <v>3</v>
      </c>
      <c r="O5" s="3">
        <f>COUNTIFS(Sheet!$D:$D,LEFT($A5,SEARCH(" ",$A5)-1),Sheet!$G:$G,O$2)</f>
        <v>0</v>
      </c>
      <c r="P5" s="3">
        <f>COUNTIFS(Sheet!$D:$D,LEFT($A5,SEARCH(" ",$A5)-1),Sheet!$G:$G,P$2)</f>
        <v>0</v>
      </c>
      <c r="Q5" s="4">
        <f>COUNTIFS(Sheet!$D:$D,LEFT($A5,SEARCH(" ",$A5)-1),Sheet!$G:$G,Q$2)</f>
        <v>0</v>
      </c>
      <c r="R5" s="17">
        <f>COUNTIFS(Sheet!$D:$D,LEFT($A5,SEARCH(" ",$A5)-1),Sheet!$H:$H,R$2)</f>
        <v>0</v>
      </c>
      <c r="S5" s="3">
        <f>COUNTIFS(Sheet!$D:$D,LEFT($A5,SEARCH(" ",$A5)-1),Sheet!$H:$H,S$2)</f>
        <v>5</v>
      </c>
      <c r="T5" s="3">
        <f>COUNTIFS(Sheet!$D:$D,LEFT($A5,SEARCH(" ",$A5)-1),Sheet!$H:$H,T$2)</f>
        <v>0</v>
      </c>
      <c r="U5" s="3">
        <f>COUNTIFS(Sheet!$D:$D,LEFT($A5,SEARCH(" ",$A5)-1),Sheet!$H:$H,U$2)</f>
        <v>0</v>
      </c>
      <c r="V5" s="13">
        <f>COUNTIFS(Sheet!$D:$D,LEFT($A5,SEARCH(" ",$A5)-1),Sheet!$H:$H,V$2)</f>
        <v>0</v>
      </c>
      <c r="W5" s="5">
        <f>COUNTIFS(Sheet!$D:$D,LEFT($A5,SEARCH(" ",$A5)-1),Sheet!$I:$I,W$2)</f>
        <v>1</v>
      </c>
      <c r="X5" s="3">
        <f>COUNTIFS(Sheet!$D:$D,LEFT($A5,SEARCH(" ",$A5)-1),Sheet!$I:$I,X$2)</f>
        <v>2</v>
      </c>
      <c r="Y5" s="3">
        <f>COUNTIFS(Sheet!$D:$D,LEFT($A5,SEARCH(" ",$A5)-1),Sheet!$I:$I,Y$2)</f>
        <v>1</v>
      </c>
      <c r="Z5" s="3">
        <f>COUNTIFS(Sheet!$D:$D,LEFT($A5,SEARCH(" ",$A5)-1),Sheet!$I:$I,Z$2)</f>
        <v>1</v>
      </c>
      <c r="AA5" s="4">
        <f>COUNTIFS(Sheet!$D:$D,LEFT($A5,SEARCH(" ",$A5)-1),Sheet!$I:$I,AA$2)</f>
        <v>0</v>
      </c>
      <c r="AB5" s="17">
        <f>COUNTIFS(Sheet!$D:$D,LEFT($A5,SEARCH(" ",$A5)-1),Sheet!$J:$J,AB$2)</f>
        <v>2</v>
      </c>
      <c r="AC5" s="3">
        <f>COUNTIFS(Sheet!$D:$D,LEFT($A5,SEARCH(" ",$A5)-1),Sheet!$J:$J,AC$2)</f>
        <v>2</v>
      </c>
      <c r="AD5" s="3">
        <f>COUNTIFS(Sheet!$D:$D,LEFT($A5,SEARCH(" ",$A5)-1),Sheet!$J:$J,AD$2)</f>
        <v>1</v>
      </c>
      <c r="AE5" s="3">
        <f>COUNTIFS(Sheet!$D:$D,LEFT($A5,SEARCH(" ",$A5)-1),Sheet!$J:$J,AE$2)</f>
        <v>0</v>
      </c>
      <c r="AF5" s="13">
        <f>COUNTIFS(Sheet!$D:$D,LEFT($A5,SEARCH(" ",$A5)-1),Sheet!$J:$J,AF$2)</f>
        <v>0</v>
      </c>
      <c r="AG5" s="5">
        <f>COUNTIFS(Sheet!$D:$D,LEFT($A5,SEARCH(" ",$A5)-1),Sheet!$K:$K,AG$2)</f>
        <v>2</v>
      </c>
      <c r="AH5" s="3">
        <f>COUNTIFS(Sheet!$D:$D,LEFT($A5,SEARCH(" ",$A5)-1),Sheet!$K:$K,AH$2)</f>
        <v>3</v>
      </c>
      <c r="AI5" s="3">
        <f>COUNTIFS(Sheet!$D:$D,LEFT($A5,SEARCH(" ",$A5)-1),Sheet!$K:$K,AI$2)</f>
        <v>0</v>
      </c>
      <c r="AJ5" s="3">
        <f>COUNTIFS(Sheet!$D:$D,LEFT($A5,SEARCH(" ",$A5)-1),Sheet!$K:$K,AJ$2)</f>
        <v>0</v>
      </c>
      <c r="AK5" s="4">
        <f>COUNTIFS(Sheet!$D:$D,LEFT($A5,SEARCH(" ",$A5)-1),Sheet!$K:$K,AK$2)</f>
        <v>0</v>
      </c>
      <c r="AL5" s="17">
        <f>COUNTIFS(Sheet!$D:$D,LEFT($A5,SEARCH(" ",$A5)-1),Sheet!$L:$L,AL$2)</f>
        <v>0</v>
      </c>
      <c r="AM5" s="3">
        <f>COUNTIFS(Sheet!$D:$D,LEFT($A5,SEARCH(" ",$A5)-1),Sheet!$L:$L,AM$2)</f>
        <v>2</v>
      </c>
      <c r="AN5" s="3">
        <f>COUNTIFS(Sheet!$D:$D,LEFT($A5,SEARCH(" ",$A5)-1),Sheet!$L:$L,AN$2)</f>
        <v>3</v>
      </c>
      <c r="AO5" s="3">
        <f>COUNTIFS(Sheet!$D:$D,LEFT($A5,SEARCH(" ",$A5)-1),Sheet!$L:$L,AO$2)</f>
        <v>0</v>
      </c>
      <c r="AP5" s="13">
        <f>COUNTIFS(Sheet!$D:$D,LEFT($A5,SEARCH(" ",$A5)-1),Sheet!$L:$L,AP$2)</f>
        <v>0</v>
      </c>
      <c r="AQ5" s="5">
        <f>COUNTIFS(Sheet!$D:$D,LEFT($A5,SEARCH(" ",$A5)-1),Sheet!$M:$M,AQ$2)</f>
        <v>0</v>
      </c>
      <c r="AR5" s="3">
        <f>COUNTIFS(Sheet!$D:$D,LEFT($A5,SEARCH(" ",$A5)-1),Sheet!$M:$M,AR$2)</f>
        <v>2</v>
      </c>
      <c r="AS5" s="3">
        <f>COUNTIFS(Sheet!$D:$D,LEFT($A5,SEARCH(" ",$A5)-1),Sheet!$M:$M,AS$2)</f>
        <v>3</v>
      </c>
      <c r="AT5" s="3">
        <f>COUNTIFS(Sheet!$D:$D,LEFT($A5,SEARCH(" ",$A5)-1),Sheet!$M:$M,AT$2)</f>
        <v>0</v>
      </c>
      <c r="AU5" s="4">
        <f>COUNTIFS(Sheet!$D:$D,LEFT($A5,SEARCH(" ",$A5)-1),Sheet!$M:$M,AU$2)</f>
        <v>0</v>
      </c>
      <c r="AV5" s="17">
        <f>COUNTIFS(Sheet!$D:$D,LEFT($A5,SEARCH(" ",$A5)-1),Sheet!$N:$N,AV$2)</f>
        <v>0</v>
      </c>
      <c r="AW5" s="3">
        <f>COUNTIFS(Sheet!$D:$D,LEFT($A5,SEARCH(" ",$A5)-1),Sheet!$N:$N,AW$2)</f>
        <v>3</v>
      </c>
      <c r="AX5" s="3">
        <f>COUNTIFS(Sheet!$D:$D,LEFT($A5,SEARCH(" ",$A5)-1),Sheet!$N:$N,AX$2)</f>
        <v>2</v>
      </c>
      <c r="AY5" s="3">
        <f>COUNTIFS(Sheet!$D:$D,LEFT($A5,SEARCH(" ",$A5)-1),Sheet!$N:$N,AY$2)</f>
        <v>0</v>
      </c>
      <c r="AZ5" s="13">
        <f>COUNTIFS(Sheet!$D:$D,LEFT($A5,SEARCH(" ",$A5)-1),Sheet!$N:$N,AZ$2)</f>
        <v>0</v>
      </c>
      <c r="BA5" s="5"/>
      <c r="BB5" s="3"/>
      <c r="BC5" s="3"/>
      <c r="BD5" s="3"/>
      <c r="BE5" s="4"/>
      <c r="BF5" s="17"/>
      <c r="BG5" s="3"/>
      <c r="BH5" s="3"/>
      <c r="BI5" s="3"/>
      <c r="BJ5" s="13"/>
      <c r="BK5" s="5"/>
      <c r="BL5" s="3"/>
      <c r="BM5" s="3"/>
      <c r="BN5" s="3"/>
      <c r="BO5" s="4"/>
      <c r="BP5" s="17"/>
      <c r="BQ5" s="3"/>
      <c r="BR5" s="3"/>
      <c r="BS5" s="3"/>
      <c r="BT5" s="13"/>
      <c r="BU5" s="5"/>
      <c r="BV5" s="3"/>
      <c r="BW5" s="3"/>
      <c r="BX5" s="3"/>
      <c r="BY5" s="4"/>
      <c r="BZ5" s="17"/>
      <c r="CA5" s="3"/>
      <c r="CB5" s="3"/>
      <c r="CC5" s="3"/>
      <c r="CD5" s="13"/>
      <c r="CE5" s="5"/>
      <c r="CF5" s="3"/>
      <c r="CG5" s="3"/>
      <c r="CH5" s="3"/>
      <c r="CI5" s="4"/>
      <c r="CJ5" s="17"/>
      <c r="CK5" s="3"/>
      <c r="CL5" s="3"/>
      <c r="CM5" s="3"/>
      <c r="CN5" s="13"/>
      <c r="CO5" s="5"/>
      <c r="CP5" s="3"/>
      <c r="CQ5" s="3"/>
      <c r="CR5" s="3"/>
      <c r="CS5" s="4"/>
      <c r="CT5" s="17"/>
      <c r="CU5" s="3"/>
      <c r="CV5" s="3"/>
      <c r="CW5" s="3"/>
      <c r="CX5" s="4"/>
    </row>
    <row r="6" spans="1:102" x14ac:dyDescent="0.3">
      <c r="A6" s="5" t="s">
        <v>22</v>
      </c>
      <c r="B6" s="13">
        <f>COUNTIF(Sheet!D:D, ROW()-2)</f>
        <v>11</v>
      </c>
      <c r="C6" s="5">
        <f>COUNTIFS(Sheet!$D:$D,LEFT($A6,SEARCH(" ",$A6)-1),Sheet!$E:$E,C$2)</f>
        <v>0</v>
      </c>
      <c r="D6" s="3">
        <f>COUNTIFS(Sheet!$D:$D,LEFT($A6,SEARCH(" ",$A6)-1),Sheet!$E:$E,D$2)</f>
        <v>7</v>
      </c>
      <c r="E6" s="3">
        <f>COUNTIFS(Sheet!$D:$D,LEFT($A6,SEARCH(" ",$A6)-1),Sheet!$E:$E,E$2)</f>
        <v>3</v>
      </c>
      <c r="F6" s="3">
        <f>COUNTIFS(Sheet!$D:$D,LEFT($A6,SEARCH(" ",$A6)-1),Sheet!$E:$E,F$2)</f>
        <v>0</v>
      </c>
      <c r="G6" s="4">
        <f>COUNTIFS(Sheet!$D:$D,LEFT($A6,SEARCH(" ",$A6)-1),Sheet!$E:$E,G$2)</f>
        <v>1</v>
      </c>
      <c r="H6" s="17">
        <f>COUNTIFS(Sheet!$D:$D,LEFT($A6,SEARCH(" ",$A6)-1),Sheet!$F:$F,H$2)</f>
        <v>0</v>
      </c>
      <c r="I6" s="3">
        <f>COUNTIFS(Sheet!$D:$D,LEFT($A6,SEARCH(" ",$A6)-1),Sheet!$F:$F,I$2)</f>
        <v>6</v>
      </c>
      <c r="J6" s="3">
        <f>COUNTIFS(Sheet!$D:$D,LEFT($A6,SEARCH(" ",$A6)-1),Sheet!$F:$F,J$2)</f>
        <v>5</v>
      </c>
      <c r="K6" s="3">
        <f>COUNTIFS(Sheet!$D:$D,LEFT($A6,SEARCH(" ",$A6)-1),Sheet!$F:$F,K$2)</f>
        <v>0</v>
      </c>
      <c r="L6" s="13">
        <f>COUNTIFS(Sheet!$D:$D,LEFT($A6,SEARCH(" ",$A6)-1),Sheet!$F:$F,L$2)</f>
        <v>0</v>
      </c>
      <c r="M6" s="5">
        <f>COUNTIFS(Sheet!$D:$D,LEFT($A6,SEARCH(" ",$A6)-1),Sheet!$G:$G,M$2)</f>
        <v>2</v>
      </c>
      <c r="N6" s="3">
        <f>COUNTIFS(Sheet!$D:$D,LEFT($A6,SEARCH(" ",$A6)-1),Sheet!$G:$G,N$2)</f>
        <v>7</v>
      </c>
      <c r="O6" s="3">
        <f>COUNTIFS(Sheet!$D:$D,LEFT($A6,SEARCH(" ",$A6)-1),Sheet!$G:$G,O$2)</f>
        <v>2</v>
      </c>
      <c r="P6" s="3">
        <f>COUNTIFS(Sheet!$D:$D,LEFT($A6,SEARCH(" ",$A6)-1),Sheet!$G:$G,P$2)</f>
        <v>0</v>
      </c>
      <c r="Q6" s="4">
        <f>COUNTIFS(Sheet!$D:$D,LEFT($A6,SEARCH(" ",$A6)-1),Sheet!$G:$G,Q$2)</f>
        <v>0</v>
      </c>
      <c r="R6" s="17">
        <f>COUNTIFS(Sheet!$D:$D,LEFT($A6,SEARCH(" ",$A6)-1),Sheet!$H:$H,R$2)</f>
        <v>1</v>
      </c>
      <c r="S6" s="3">
        <f>COUNTIFS(Sheet!$D:$D,LEFT($A6,SEARCH(" ",$A6)-1),Sheet!$H:$H,S$2)</f>
        <v>8</v>
      </c>
      <c r="T6" s="3">
        <f>COUNTIFS(Sheet!$D:$D,LEFT($A6,SEARCH(" ",$A6)-1),Sheet!$H:$H,T$2)</f>
        <v>2</v>
      </c>
      <c r="U6" s="3">
        <f>COUNTIFS(Sheet!$D:$D,LEFT($A6,SEARCH(" ",$A6)-1),Sheet!$H:$H,U$2)</f>
        <v>0</v>
      </c>
      <c r="V6" s="13">
        <f>COUNTIFS(Sheet!$D:$D,LEFT($A6,SEARCH(" ",$A6)-1),Sheet!$H:$H,V$2)</f>
        <v>0</v>
      </c>
      <c r="W6" s="5">
        <f>COUNTIFS(Sheet!$D:$D,LEFT($A6,SEARCH(" ",$A6)-1),Sheet!$I:$I,W$2)</f>
        <v>0</v>
      </c>
      <c r="X6" s="3">
        <f>COUNTIFS(Sheet!$D:$D,LEFT($A6,SEARCH(" ",$A6)-1),Sheet!$I:$I,X$2)</f>
        <v>6</v>
      </c>
      <c r="Y6" s="3">
        <f>COUNTIFS(Sheet!$D:$D,LEFT($A6,SEARCH(" ",$A6)-1),Sheet!$I:$I,Y$2)</f>
        <v>4</v>
      </c>
      <c r="Z6" s="3">
        <f>COUNTIFS(Sheet!$D:$D,LEFT($A6,SEARCH(" ",$A6)-1),Sheet!$I:$I,Z$2)</f>
        <v>1</v>
      </c>
      <c r="AA6" s="4">
        <f>COUNTIFS(Sheet!$D:$D,LEFT($A6,SEARCH(" ",$A6)-1),Sheet!$I:$I,AA$2)</f>
        <v>0</v>
      </c>
      <c r="AB6" s="17">
        <f>COUNTIFS(Sheet!$D:$D,LEFT($A6,SEARCH(" ",$A6)-1),Sheet!$J:$J,AB$2)</f>
        <v>4</v>
      </c>
      <c r="AC6" s="3">
        <f>COUNTIFS(Sheet!$D:$D,LEFT($A6,SEARCH(" ",$A6)-1),Sheet!$J:$J,AC$2)</f>
        <v>3</v>
      </c>
      <c r="AD6" s="3">
        <f>COUNTIFS(Sheet!$D:$D,LEFT($A6,SEARCH(" ",$A6)-1),Sheet!$J:$J,AD$2)</f>
        <v>2</v>
      </c>
      <c r="AE6" s="3">
        <f>COUNTIFS(Sheet!$D:$D,LEFT($A6,SEARCH(" ",$A6)-1),Sheet!$J:$J,AE$2)</f>
        <v>2</v>
      </c>
      <c r="AF6" s="13">
        <f>COUNTIFS(Sheet!$D:$D,LEFT($A6,SEARCH(" ",$A6)-1),Sheet!$J:$J,AF$2)</f>
        <v>0</v>
      </c>
      <c r="AG6" s="5">
        <f>COUNTIFS(Sheet!$D:$D,LEFT($A6,SEARCH(" ",$A6)-1),Sheet!$K:$K,AG$2)</f>
        <v>1</v>
      </c>
      <c r="AH6" s="3">
        <f>COUNTIFS(Sheet!$D:$D,LEFT($A6,SEARCH(" ",$A6)-1),Sheet!$K:$K,AH$2)</f>
        <v>9</v>
      </c>
      <c r="AI6" s="3">
        <f>COUNTIFS(Sheet!$D:$D,LEFT($A6,SEARCH(" ",$A6)-1),Sheet!$K:$K,AI$2)</f>
        <v>1</v>
      </c>
      <c r="AJ6" s="3">
        <f>COUNTIFS(Sheet!$D:$D,LEFT($A6,SEARCH(" ",$A6)-1),Sheet!$K:$K,AJ$2)</f>
        <v>0</v>
      </c>
      <c r="AK6" s="4">
        <f>COUNTIFS(Sheet!$D:$D,LEFT($A6,SEARCH(" ",$A6)-1),Sheet!$K:$K,AK$2)</f>
        <v>0</v>
      </c>
      <c r="AL6" s="17">
        <f>COUNTIFS(Sheet!$D:$D,LEFT($A6,SEARCH(" ",$A6)-1),Sheet!$L:$L,AL$2)</f>
        <v>1</v>
      </c>
      <c r="AM6" s="3">
        <f>COUNTIFS(Sheet!$D:$D,LEFT($A6,SEARCH(" ",$A6)-1),Sheet!$L:$L,AM$2)</f>
        <v>7</v>
      </c>
      <c r="AN6" s="3">
        <f>COUNTIFS(Sheet!$D:$D,LEFT($A6,SEARCH(" ",$A6)-1),Sheet!$L:$L,AN$2)</f>
        <v>3</v>
      </c>
      <c r="AO6" s="3">
        <f>COUNTIFS(Sheet!$D:$D,LEFT($A6,SEARCH(" ",$A6)-1),Sheet!$L:$L,AO$2)</f>
        <v>0</v>
      </c>
      <c r="AP6" s="13">
        <f>COUNTIFS(Sheet!$D:$D,LEFT($A6,SEARCH(" ",$A6)-1),Sheet!$L:$L,AP$2)</f>
        <v>0</v>
      </c>
      <c r="AQ6" s="5">
        <f>COUNTIFS(Sheet!$D:$D,LEFT($A6,SEARCH(" ",$A6)-1),Sheet!$M:$M,AQ$2)</f>
        <v>0</v>
      </c>
      <c r="AR6" s="3">
        <f>COUNTIFS(Sheet!$D:$D,LEFT($A6,SEARCH(" ",$A6)-1),Sheet!$M:$M,AR$2)</f>
        <v>7</v>
      </c>
      <c r="AS6" s="3">
        <f>COUNTIFS(Sheet!$D:$D,LEFT($A6,SEARCH(" ",$A6)-1),Sheet!$M:$M,AS$2)</f>
        <v>4</v>
      </c>
      <c r="AT6" s="3">
        <f>COUNTIFS(Sheet!$D:$D,LEFT($A6,SEARCH(" ",$A6)-1),Sheet!$M:$M,AT$2)</f>
        <v>0</v>
      </c>
      <c r="AU6" s="4">
        <f>COUNTIFS(Sheet!$D:$D,LEFT($A6,SEARCH(" ",$A6)-1),Sheet!$M:$M,AU$2)</f>
        <v>0</v>
      </c>
      <c r="AV6" s="17">
        <f>COUNTIFS(Sheet!$D:$D,LEFT($A6,SEARCH(" ",$A6)-1),Sheet!$N:$N,AV$2)</f>
        <v>0</v>
      </c>
      <c r="AW6" s="3">
        <f>COUNTIFS(Sheet!$D:$D,LEFT($A6,SEARCH(" ",$A6)-1),Sheet!$N:$N,AW$2)</f>
        <v>3</v>
      </c>
      <c r="AX6" s="3">
        <f>COUNTIFS(Sheet!$D:$D,LEFT($A6,SEARCH(" ",$A6)-1),Sheet!$N:$N,AX$2)</f>
        <v>6</v>
      </c>
      <c r="AY6" s="3">
        <f>COUNTIFS(Sheet!$D:$D,LEFT($A6,SEARCH(" ",$A6)-1),Sheet!$N:$N,AY$2)</f>
        <v>1</v>
      </c>
      <c r="AZ6" s="13">
        <f>COUNTIFS(Sheet!$D:$D,LEFT($A6,SEARCH(" ",$A6)-1),Sheet!$N:$N,AZ$2)</f>
        <v>1</v>
      </c>
      <c r="BA6" s="5"/>
      <c r="BB6" s="3"/>
      <c r="BC6" s="3"/>
      <c r="BD6" s="3"/>
      <c r="BE6" s="4"/>
      <c r="BF6" s="17"/>
      <c r="BG6" s="3"/>
      <c r="BH6" s="3"/>
      <c r="BI6" s="3"/>
      <c r="BJ6" s="13"/>
      <c r="BK6" s="5"/>
      <c r="BL6" s="3"/>
      <c r="BM6" s="3"/>
      <c r="BN6" s="3"/>
      <c r="BO6" s="4"/>
      <c r="BP6" s="17"/>
      <c r="BQ6" s="3"/>
      <c r="BR6" s="3"/>
      <c r="BS6" s="3"/>
      <c r="BT6" s="13"/>
      <c r="BU6" s="5"/>
      <c r="BV6" s="3"/>
      <c r="BW6" s="3"/>
      <c r="BX6" s="3"/>
      <c r="BY6" s="4"/>
      <c r="BZ6" s="17"/>
      <c r="CA6" s="3"/>
      <c r="CB6" s="3"/>
      <c r="CC6" s="3"/>
      <c r="CD6" s="13"/>
      <c r="CE6" s="5"/>
      <c r="CF6" s="3"/>
      <c r="CG6" s="3"/>
      <c r="CH6" s="3"/>
      <c r="CI6" s="4"/>
      <c r="CJ6" s="17"/>
      <c r="CK6" s="3"/>
      <c r="CL6" s="3"/>
      <c r="CM6" s="3"/>
      <c r="CN6" s="13"/>
      <c r="CO6" s="5"/>
      <c r="CP6" s="3"/>
      <c r="CQ6" s="3"/>
      <c r="CR6" s="3"/>
      <c r="CS6" s="4"/>
      <c r="CT6" s="17"/>
      <c r="CU6" s="3"/>
      <c r="CV6" s="3"/>
      <c r="CW6" s="3"/>
      <c r="CX6" s="4"/>
    </row>
    <row r="7" spans="1:102" x14ac:dyDescent="0.3">
      <c r="A7" s="5" t="s">
        <v>23</v>
      </c>
      <c r="B7" s="13">
        <f>COUNTIF(Sheet!D:D, ROW()-2)</f>
        <v>3</v>
      </c>
      <c r="C7" s="5">
        <f>COUNTIFS(Sheet!$D:$D,LEFT($A7,SEARCH(" ",$A7)-1),Sheet!$E:$E,C$2)</f>
        <v>1</v>
      </c>
      <c r="D7" s="3">
        <f>COUNTIFS(Sheet!$D:$D,LEFT($A7,SEARCH(" ",$A7)-1),Sheet!$E:$E,D$2)</f>
        <v>2</v>
      </c>
      <c r="E7" s="3">
        <f>COUNTIFS(Sheet!$D:$D,LEFT($A7,SEARCH(" ",$A7)-1),Sheet!$E:$E,E$2)</f>
        <v>0</v>
      </c>
      <c r="F7" s="3">
        <f>COUNTIFS(Sheet!$D:$D,LEFT($A7,SEARCH(" ",$A7)-1),Sheet!$E:$E,F$2)</f>
        <v>0</v>
      </c>
      <c r="G7" s="4">
        <f>COUNTIFS(Sheet!$D:$D,LEFT($A7,SEARCH(" ",$A7)-1),Sheet!$E:$E,G$2)</f>
        <v>0</v>
      </c>
      <c r="H7" s="17">
        <f>COUNTIFS(Sheet!$D:$D,LEFT($A7,SEARCH(" ",$A7)-1),Sheet!$F:$F,H$2)</f>
        <v>1</v>
      </c>
      <c r="I7" s="3">
        <f>COUNTIFS(Sheet!$D:$D,LEFT($A7,SEARCH(" ",$A7)-1),Sheet!$F:$F,I$2)</f>
        <v>2</v>
      </c>
      <c r="J7" s="3">
        <f>COUNTIFS(Sheet!$D:$D,LEFT($A7,SEARCH(" ",$A7)-1),Sheet!$F:$F,J$2)</f>
        <v>0</v>
      </c>
      <c r="K7" s="3">
        <f>COUNTIFS(Sheet!$D:$D,LEFT($A7,SEARCH(" ",$A7)-1),Sheet!$F:$F,K$2)</f>
        <v>0</v>
      </c>
      <c r="L7" s="13">
        <f>COUNTIFS(Sheet!$D:$D,LEFT($A7,SEARCH(" ",$A7)-1),Sheet!$F:$F,L$2)</f>
        <v>0</v>
      </c>
      <c r="M7" s="5">
        <f>COUNTIFS(Sheet!$D:$D,LEFT($A7,SEARCH(" ",$A7)-1),Sheet!$G:$G,M$2)</f>
        <v>3</v>
      </c>
      <c r="N7" s="3">
        <f>COUNTIFS(Sheet!$D:$D,LEFT($A7,SEARCH(" ",$A7)-1),Sheet!$G:$G,N$2)</f>
        <v>0</v>
      </c>
      <c r="O7" s="3">
        <f>COUNTIFS(Sheet!$D:$D,LEFT($A7,SEARCH(" ",$A7)-1),Sheet!$G:$G,O$2)</f>
        <v>0</v>
      </c>
      <c r="P7" s="3">
        <f>COUNTIFS(Sheet!$D:$D,LEFT($A7,SEARCH(" ",$A7)-1),Sheet!$G:$G,P$2)</f>
        <v>0</v>
      </c>
      <c r="Q7" s="4">
        <f>COUNTIFS(Sheet!$D:$D,LEFT($A7,SEARCH(" ",$A7)-1),Sheet!$G:$G,Q$2)</f>
        <v>0</v>
      </c>
      <c r="R7" s="17">
        <f>COUNTIFS(Sheet!$D:$D,LEFT($A7,SEARCH(" ",$A7)-1),Sheet!$H:$H,R$2)</f>
        <v>3</v>
      </c>
      <c r="S7" s="3">
        <f>COUNTIFS(Sheet!$D:$D,LEFT($A7,SEARCH(" ",$A7)-1),Sheet!$H:$H,S$2)</f>
        <v>0</v>
      </c>
      <c r="T7" s="3">
        <f>COUNTIFS(Sheet!$D:$D,LEFT($A7,SEARCH(" ",$A7)-1),Sheet!$H:$H,T$2)</f>
        <v>0</v>
      </c>
      <c r="U7" s="3">
        <f>COUNTIFS(Sheet!$D:$D,LEFT($A7,SEARCH(" ",$A7)-1),Sheet!$H:$H,U$2)</f>
        <v>0</v>
      </c>
      <c r="V7" s="13">
        <f>COUNTIFS(Sheet!$D:$D,LEFT($A7,SEARCH(" ",$A7)-1),Sheet!$H:$H,V$2)</f>
        <v>0</v>
      </c>
      <c r="W7" s="5">
        <f>COUNTIFS(Sheet!$D:$D,LEFT($A7,SEARCH(" ",$A7)-1),Sheet!$I:$I,W$2)</f>
        <v>1</v>
      </c>
      <c r="X7" s="3">
        <f>COUNTIFS(Sheet!$D:$D,LEFT($A7,SEARCH(" ",$A7)-1),Sheet!$I:$I,X$2)</f>
        <v>2</v>
      </c>
      <c r="Y7" s="3">
        <f>COUNTIFS(Sheet!$D:$D,LEFT($A7,SEARCH(" ",$A7)-1),Sheet!$I:$I,Y$2)</f>
        <v>0</v>
      </c>
      <c r="Z7" s="3">
        <f>COUNTIFS(Sheet!$D:$D,LEFT($A7,SEARCH(" ",$A7)-1),Sheet!$I:$I,Z$2)</f>
        <v>0</v>
      </c>
      <c r="AA7" s="4">
        <f>COUNTIFS(Sheet!$D:$D,LEFT($A7,SEARCH(" ",$A7)-1),Sheet!$I:$I,AA$2)</f>
        <v>0</v>
      </c>
      <c r="AB7" s="17">
        <f>COUNTIFS(Sheet!$D:$D,LEFT($A7,SEARCH(" ",$A7)-1),Sheet!$J:$J,AB$2)</f>
        <v>3</v>
      </c>
      <c r="AC7" s="3">
        <f>COUNTIFS(Sheet!$D:$D,LEFT($A7,SEARCH(" ",$A7)-1),Sheet!$J:$J,AC$2)</f>
        <v>0</v>
      </c>
      <c r="AD7" s="3">
        <f>COUNTIFS(Sheet!$D:$D,LEFT($A7,SEARCH(" ",$A7)-1),Sheet!$J:$J,AD$2)</f>
        <v>0</v>
      </c>
      <c r="AE7" s="3">
        <f>COUNTIFS(Sheet!$D:$D,LEFT($A7,SEARCH(" ",$A7)-1),Sheet!$J:$J,AE$2)</f>
        <v>0</v>
      </c>
      <c r="AF7" s="13">
        <f>COUNTIFS(Sheet!$D:$D,LEFT($A7,SEARCH(" ",$A7)-1),Sheet!$J:$J,AF$2)</f>
        <v>0</v>
      </c>
      <c r="AG7" s="5">
        <f>COUNTIFS(Sheet!$D:$D,LEFT($A7,SEARCH(" ",$A7)-1),Sheet!$K:$K,AG$2)</f>
        <v>3</v>
      </c>
      <c r="AH7" s="3">
        <f>COUNTIFS(Sheet!$D:$D,LEFT($A7,SEARCH(" ",$A7)-1),Sheet!$K:$K,AH$2)</f>
        <v>0</v>
      </c>
      <c r="AI7" s="3">
        <f>COUNTIFS(Sheet!$D:$D,LEFT($A7,SEARCH(" ",$A7)-1),Sheet!$K:$K,AI$2)</f>
        <v>0</v>
      </c>
      <c r="AJ7" s="3">
        <f>COUNTIFS(Sheet!$D:$D,LEFT($A7,SEARCH(" ",$A7)-1),Sheet!$K:$K,AJ$2)</f>
        <v>0</v>
      </c>
      <c r="AK7" s="4">
        <f>COUNTIFS(Sheet!$D:$D,LEFT($A7,SEARCH(" ",$A7)-1),Sheet!$K:$K,AK$2)</f>
        <v>0</v>
      </c>
      <c r="AL7" s="17">
        <f>COUNTIFS(Sheet!$D:$D,LEFT($A7,SEARCH(" ",$A7)-1),Sheet!$L:$L,AL$2)</f>
        <v>2</v>
      </c>
      <c r="AM7" s="3">
        <f>COUNTIFS(Sheet!$D:$D,LEFT($A7,SEARCH(" ",$A7)-1),Sheet!$L:$L,AM$2)</f>
        <v>1</v>
      </c>
      <c r="AN7" s="3">
        <f>COUNTIFS(Sheet!$D:$D,LEFT($A7,SEARCH(" ",$A7)-1),Sheet!$L:$L,AN$2)</f>
        <v>0</v>
      </c>
      <c r="AO7" s="3">
        <f>COUNTIFS(Sheet!$D:$D,LEFT($A7,SEARCH(" ",$A7)-1),Sheet!$L:$L,AO$2)</f>
        <v>0</v>
      </c>
      <c r="AP7" s="13">
        <f>COUNTIFS(Sheet!$D:$D,LEFT($A7,SEARCH(" ",$A7)-1),Sheet!$L:$L,AP$2)</f>
        <v>0</v>
      </c>
      <c r="AQ7" s="5">
        <f>COUNTIFS(Sheet!$D:$D,LEFT($A7,SEARCH(" ",$A7)-1),Sheet!$M:$M,AQ$2)</f>
        <v>1</v>
      </c>
      <c r="AR7" s="3">
        <f>COUNTIFS(Sheet!$D:$D,LEFT($A7,SEARCH(" ",$A7)-1),Sheet!$M:$M,AR$2)</f>
        <v>1</v>
      </c>
      <c r="AS7" s="3">
        <f>COUNTIFS(Sheet!$D:$D,LEFT($A7,SEARCH(" ",$A7)-1),Sheet!$M:$M,AS$2)</f>
        <v>1</v>
      </c>
      <c r="AT7" s="3">
        <f>COUNTIFS(Sheet!$D:$D,LEFT($A7,SEARCH(" ",$A7)-1),Sheet!$M:$M,AT$2)</f>
        <v>0</v>
      </c>
      <c r="AU7" s="4">
        <f>COUNTIFS(Sheet!$D:$D,LEFT($A7,SEARCH(" ",$A7)-1),Sheet!$M:$M,AU$2)</f>
        <v>0</v>
      </c>
      <c r="AV7" s="17">
        <f>COUNTIFS(Sheet!$D:$D,LEFT($A7,SEARCH(" ",$A7)-1),Sheet!$N:$N,AV$2)</f>
        <v>1</v>
      </c>
      <c r="AW7" s="3">
        <f>COUNTIFS(Sheet!$D:$D,LEFT($A7,SEARCH(" ",$A7)-1),Sheet!$N:$N,AW$2)</f>
        <v>2</v>
      </c>
      <c r="AX7" s="3">
        <f>COUNTIFS(Sheet!$D:$D,LEFT($A7,SEARCH(" ",$A7)-1),Sheet!$N:$N,AX$2)</f>
        <v>0</v>
      </c>
      <c r="AY7" s="3">
        <f>COUNTIFS(Sheet!$D:$D,LEFT($A7,SEARCH(" ",$A7)-1),Sheet!$N:$N,AY$2)</f>
        <v>0</v>
      </c>
      <c r="AZ7" s="13">
        <f>COUNTIFS(Sheet!$D:$D,LEFT($A7,SEARCH(" ",$A7)-1),Sheet!$N:$N,AZ$2)</f>
        <v>0</v>
      </c>
      <c r="BA7" s="5"/>
      <c r="BB7" s="3"/>
      <c r="BC7" s="3"/>
      <c r="BD7" s="3"/>
      <c r="BE7" s="4"/>
      <c r="BF7" s="17"/>
      <c r="BG7" s="3"/>
      <c r="BH7" s="3"/>
      <c r="BI7" s="3"/>
      <c r="BJ7" s="13"/>
      <c r="BK7" s="5"/>
      <c r="BL7" s="3"/>
      <c r="BM7" s="3"/>
      <c r="BN7" s="3"/>
      <c r="BO7" s="4"/>
      <c r="BP7" s="17"/>
      <c r="BQ7" s="3"/>
      <c r="BR7" s="3"/>
      <c r="BS7" s="3"/>
      <c r="BT7" s="13"/>
      <c r="BU7" s="5"/>
      <c r="BV7" s="3"/>
      <c r="BW7" s="3"/>
      <c r="BX7" s="3"/>
      <c r="BY7" s="4"/>
      <c r="BZ7" s="17"/>
      <c r="CA7" s="3"/>
      <c r="CB7" s="3"/>
      <c r="CC7" s="3"/>
      <c r="CD7" s="13"/>
      <c r="CE7" s="5"/>
      <c r="CF7" s="3"/>
      <c r="CG7" s="3"/>
      <c r="CH7" s="3"/>
      <c r="CI7" s="4"/>
      <c r="CJ7" s="17"/>
      <c r="CK7" s="3"/>
      <c r="CL7" s="3"/>
      <c r="CM7" s="3"/>
      <c r="CN7" s="13"/>
      <c r="CO7" s="5"/>
      <c r="CP7" s="3"/>
      <c r="CQ7" s="3"/>
      <c r="CR7" s="3"/>
      <c r="CS7" s="4"/>
      <c r="CT7" s="17"/>
      <c r="CU7" s="3"/>
      <c r="CV7" s="3"/>
      <c r="CW7" s="3"/>
      <c r="CX7" s="4"/>
    </row>
    <row r="8" spans="1:102" x14ac:dyDescent="0.3">
      <c r="A8" s="5" t="s">
        <v>24</v>
      </c>
      <c r="B8" s="13">
        <f>COUNTIF(Sheet!D:D, ROW()-2)</f>
        <v>8</v>
      </c>
      <c r="C8" s="5">
        <f>COUNTIFS(Sheet!$D:$D,LEFT($A8,SEARCH(" ",$A8)-1),Sheet!$E:$E,C$2)</f>
        <v>0</v>
      </c>
      <c r="D8" s="3">
        <f>COUNTIFS(Sheet!$D:$D,LEFT($A8,SEARCH(" ",$A8)-1),Sheet!$E:$E,D$2)</f>
        <v>0</v>
      </c>
      <c r="E8" s="3">
        <f>COUNTIFS(Sheet!$D:$D,LEFT($A8,SEARCH(" ",$A8)-1),Sheet!$E:$E,E$2)</f>
        <v>5</v>
      </c>
      <c r="F8" s="3">
        <f>COUNTIFS(Sheet!$D:$D,LEFT($A8,SEARCH(" ",$A8)-1),Sheet!$E:$E,F$2)</f>
        <v>1</v>
      </c>
      <c r="G8" s="4">
        <f>COUNTIFS(Sheet!$D:$D,LEFT($A8,SEARCH(" ",$A8)-1),Sheet!$E:$E,G$2)</f>
        <v>2</v>
      </c>
      <c r="H8" s="17">
        <f>COUNTIFS(Sheet!$D:$D,LEFT($A8,SEARCH(" ",$A8)-1),Sheet!$F:$F,H$2)</f>
        <v>0</v>
      </c>
      <c r="I8" s="3">
        <f>COUNTIFS(Sheet!$D:$D,LEFT($A8,SEARCH(" ",$A8)-1),Sheet!$F:$F,I$2)</f>
        <v>5</v>
      </c>
      <c r="J8" s="3">
        <f>COUNTIFS(Sheet!$D:$D,LEFT($A8,SEARCH(" ",$A8)-1),Sheet!$F:$F,J$2)</f>
        <v>3</v>
      </c>
      <c r="K8" s="3">
        <f>COUNTIFS(Sheet!$D:$D,LEFT($A8,SEARCH(" ",$A8)-1),Sheet!$F:$F,K$2)</f>
        <v>0</v>
      </c>
      <c r="L8" s="13">
        <f>COUNTIFS(Sheet!$D:$D,LEFT($A8,SEARCH(" ",$A8)-1),Sheet!$F:$F,L$2)</f>
        <v>0</v>
      </c>
      <c r="M8" s="5">
        <f>COUNTIFS(Sheet!$D:$D,LEFT($A8,SEARCH(" ",$A8)-1),Sheet!$G:$G,M$2)</f>
        <v>5</v>
      </c>
      <c r="N8" s="3">
        <f>COUNTIFS(Sheet!$D:$D,LEFT($A8,SEARCH(" ",$A8)-1),Sheet!$G:$G,N$2)</f>
        <v>3</v>
      </c>
      <c r="O8" s="3">
        <f>COUNTIFS(Sheet!$D:$D,LEFT($A8,SEARCH(" ",$A8)-1),Sheet!$G:$G,O$2)</f>
        <v>0</v>
      </c>
      <c r="P8" s="3">
        <f>COUNTIFS(Sheet!$D:$D,LEFT($A8,SEARCH(" ",$A8)-1),Sheet!$G:$G,P$2)</f>
        <v>0</v>
      </c>
      <c r="Q8" s="4">
        <f>COUNTIFS(Sheet!$D:$D,LEFT($A8,SEARCH(" ",$A8)-1),Sheet!$G:$G,Q$2)</f>
        <v>0</v>
      </c>
      <c r="R8" s="17">
        <f>COUNTIFS(Sheet!$D:$D,LEFT($A8,SEARCH(" ",$A8)-1),Sheet!$H:$H,R$2)</f>
        <v>1</v>
      </c>
      <c r="S8" s="3">
        <f>COUNTIFS(Sheet!$D:$D,LEFT($A8,SEARCH(" ",$A8)-1),Sheet!$H:$H,S$2)</f>
        <v>2</v>
      </c>
      <c r="T8" s="3">
        <f>COUNTIFS(Sheet!$D:$D,LEFT($A8,SEARCH(" ",$A8)-1),Sheet!$H:$H,T$2)</f>
        <v>5</v>
      </c>
      <c r="U8" s="3">
        <f>COUNTIFS(Sheet!$D:$D,LEFT($A8,SEARCH(" ",$A8)-1),Sheet!$H:$H,U$2)</f>
        <v>0</v>
      </c>
      <c r="V8" s="13">
        <f>COUNTIFS(Sheet!$D:$D,LEFT($A8,SEARCH(" ",$A8)-1),Sheet!$H:$H,V$2)</f>
        <v>0</v>
      </c>
      <c r="W8" s="5">
        <f>COUNTIFS(Sheet!$D:$D,LEFT($A8,SEARCH(" ",$A8)-1),Sheet!$I:$I,W$2)</f>
        <v>1</v>
      </c>
      <c r="X8" s="3">
        <f>COUNTIFS(Sheet!$D:$D,LEFT($A8,SEARCH(" ",$A8)-1),Sheet!$I:$I,X$2)</f>
        <v>3</v>
      </c>
      <c r="Y8" s="3">
        <f>COUNTIFS(Sheet!$D:$D,LEFT($A8,SEARCH(" ",$A8)-1),Sheet!$I:$I,Y$2)</f>
        <v>3</v>
      </c>
      <c r="Z8" s="3">
        <f>COUNTIFS(Sheet!$D:$D,LEFT($A8,SEARCH(" ",$A8)-1),Sheet!$I:$I,Z$2)</f>
        <v>1</v>
      </c>
      <c r="AA8" s="4">
        <f>COUNTIFS(Sheet!$D:$D,LEFT($A8,SEARCH(" ",$A8)-1),Sheet!$I:$I,AA$2)</f>
        <v>0</v>
      </c>
      <c r="AB8" s="17">
        <f>COUNTIFS(Sheet!$D:$D,LEFT($A8,SEARCH(" ",$A8)-1),Sheet!$J:$J,AB$2)</f>
        <v>4</v>
      </c>
      <c r="AC8" s="3">
        <f>COUNTIFS(Sheet!$D:$D,LEFT($A8,SEARCH(" ",$A8)-1),Sheet!$J:$J,AC$2)</f>
        <v>3</v>
      </c>
      <c r="AD8" s="3">
        <f>COUNTIFS(Sheet!$D:$D,LEFT($A8,SEARCH(" ",$A8)-1),Sheet!$J:$J,AD$2)</f>
        <v>1</v>
      </c>
      <c r="AE8" s="3">
        <f>COUNTIFS(Sheet!$D:$D,LEFT($A8,SEARCH(" ",$A8)-1),Sheet!$J:$J,AE$2)</f>
        <v>0</v>
      </c>
      <c r="AF8" s="13">
        <f>COUNTIFS(Sheet!$D:$D,LEFT($A8,SEARCH(" ",$A8)-1),Sheet!$J:$J,AF$2)</f>
        <v>0</v>
      </c>
      <c r="AG8" s="5">
        <f>COUNTIFS(Sheet!$D:$D,LEFT($A8,SEARCH(" ",$A8)-1),Sheet!$K:$K,AG$2)</f>
        <v>3</v>
      </c>
      <c r="AH8" s="3">
        <f>COUNTIFS(Sheet!$D:$D,LEFT($A8,SEARCH(" ",$A8)-1),Sheet!$K:$K,AH$2)</f>
        <v>2</v>
      </c>
      <c r="AI8" s="3">
        <f>COUNTIFS(Sheet!$D:$D,LEFT($A8,SEARCH(" ",$A8)-1),Sheet!$K:$K,AI$2)</f>
        <v>2</v>
      </c>
      <c r="AJ8" s="3">
        <f>COUNTIFS(Sheet!$D:$D,LEFT($A8,SEARCH(" ",$A8)-1),Sheet!$K:$K,AJ$2)</f>
        <v>1</v>
      </c>
      <c r="AK8" s="4">
        <f>COUNTIFS(Sheet!$D:$D,LEFT($A8,SEARCH(" ",$A8)-1),Sheet!$K:$K,AK$2)</f>
        <v>0</v>
      </c>
      <c r="AL8" s="17">
        <f>COUNTIFS(Sheet!$D:$D,LEFT($A8,SEARCH(" ",$A8)-1),Sheet!$L:$L,AL$2)</f>
        <v>0</v>
      </c>
      <c r="AM8" s="3">
        <f>COUNTIFS(Sheet!$D:$D,LEFT($A8,SEARCH(" ",$A8)-1),Sheet!$L:$L,AM$2)</f>
        <v>5</v>
      </c>
      <c r="AN8" s="3">
        <f>COUNTIFS(Sheet!$D:$D,LEFT($A8,SEARCH(" ",$A8)-1),Sheet!$L:$L,AN$2)</f>
        <v>2</v>
      </c>
      <c r="AO8" s="3">
        <f>COUNTIFS(Sheet!$D:$D,LEFT($A8,SEARCH(" ",$A8)-1),Sheet!$L:$L,AO$2)</f>
        <v>1</v>
      </c>
      <c r="AP8" s="13">
        <f>COUNTIFS(Sheet!$D:$D,LEFT($A8,SEARCH(" ",$A8)-1),Sheet!$L:$L,AP$2)</f>
        <v>0</v>
      </c>
      <c r="AQ8" s="5">
        <f>COUNTIFS(Sheet!$D:$D,LEFT($A8,SEARCH(" ",$A8)-1),Sheet!$M:$M,AQ$2)</f>
        <v>0</v>
      </c>
      <c r="AR8" s="3">
        <f>COUNTIFS(Sheet!$D:$D,LEFT($A8,SEARCH(" ",$A8)-1),Sheet!$M:$M,AR$2)</f>
        <v>4</v>
      </c>
      <c r="AS8" s="3">
        <f>COUNTIFS(Sheet!$D:$D,LEFT($A8,SEARCH(" ",$A8)-1),Sheet!$M:$M,AS$2)</f>
        <v>2</v>
      </c>
      <c r="AT8" s="3">
        <f>COUNTIFS(Sheet!$D:$D,LEFT($A8,SEARCH(" ",$A8)-1),Sheet!$M:$M,AT$2)</f>
        <v>1</v>
      </c>
      <c r="AU8" s="4">
        <f>COUNTIFS(Sheet!$D:$D,LEFT($A8,SEARCH(" ",$A8)-1),Sheet!$M:$M,AU$2)</f>
        <v>1</v>
      </c>
      <c r="AV8" s="17">
        <f>COUNTIFS(Sheet!$D:$D,LEFT($A8,SEARCH(" ",$A8)-1),Sheet!$N:$N,AV$2)</f>
        <v>0</v>
      </c>
      <c r="AW8" s="3">
        <f>COUNTIFS(Sheet!$D:$D,LEFT($A8,SEARCH(" ",$A8)-1),Sheet!$N:$N,AW$2)</f>
        <v>1</v>
      </c>
      <c r="AX8" s="3">
        <f>COUNTIFS(Sheet!$D:$D,LEFT($A8,SEARCH(" ",$A8)-1),Sheet!$N:$N,AX$2)</f>
        <v>3</v>
      </c>
      <c r="AY8" s="3">
        <f>COUNTIFS(Sheet!$D:$D,LEFT($A8,SEARCH(" ",$A8)-1),Sheet!$N:$N,AY$2)</f>
        <v>2</v>
      </c>
      <c r="AZ8" s="13">
        <f>COUNTIFS(Sheet!$D:$D,LEFT($A8,SEARCH(" ",$A8)-1),Sheet!$N:$N,AZ$2)</f>
        <v>2</v>
      </c>
      <c r="BA8" s="5"/>
      <c r="BB8" s="3"/>
      <c r="BC8" s="3"/>
      <c r="BD8" s="3"/>
      <c r="BE8" s="4"/>
      <c r="BF8" s="17"/>
      <c r="BG8" s="3"/>
      <c r="BH8" s="3"/>
      <c r="BI8" s="3"/>
      <c r="BJ8" s="13"/>
      <c r="BK8" s="5"/>
      <c r="BL8" s="3"/>
      <c r="BM8" s="3"/>
      <c r="BN8" s="3"/>
      <c r="BO8" s="4"/>
      <c r="BP8" s="17"/>
      <c r="BQ8" s="3"/>
      <c r="BR8" s="3"/>
      <c r="BS8" s="3"/>
      <c r="BT8" s="13"/>
      <c r="BU8" s="5"/>
      <c r="BV8" s="3"/>
      <c r="BW8" s="3"/>
      <c r="BX8" s="3"/>
      <c r="BY8" s="4"/>
      <c r="BZ8" s="17"/>
      <c r="CA8" s="3"/>
      <c r="CB8" s="3"/>
      <c r="CC8" s="3"/>
      <c r="CD8" s="13"/>
      <c r="CE8" s="5"/>
      <c r="CF8" s="3"/>
      <c r="CG8" s="3"/>
      <c r="CH8" s="3"/>
      <c r="CI8" s="4"/>
      <c r="CJ8" s="17"/>
      <c r="CK8" s="3"/>
      <c r="CL8" s="3"/>
      <c r="CM8" s="3"/>
      <c r="CN8" s="13"/>
      <c r="CO8" s="5"/>
      <c r="CP8" s="3"/>
      <c r="CQ8" s="3"/>
      <c r="CR8" s="3"/>
      <c r="CS8" s="4"/>
      <c r="CT8" s="17"/>
      <c r="CU8" s="3"/>
      <c r="CV8" s="3"/>
      <c r="CW8" s="3"/>
      <c r="CX8" s="4"/>
    </row>
    <row r="9" spans="1:102" x14ac:dyDescent="0.3">
      <c r="A9" s="5" t="s">
        <v>25</v>
      </c>
      <c r="B9" s="13">
        <f>COUNTIF(Sheet!D:D, ROW()-2)</f>
        <v>15</v>
      </c>
      <c r="C9" s="5">
        <f>COUNTIFS(Sheet!$D:$D,LEFT($A9,SEARCH(" ",$A9)-1),Sheet!$E:$E,C$2)</f>
        <v>0</v>
      </c>
      <c r="D9" s="3">
        <f>COUNTIFS(Sheet!$D:$D,LEFT($A9,SEARCH(" ",$A9)-1),Sheet!$E:$E,D$2)</f>
        <v>7</v>
      </c>
      <c r="E9" s="3">
        <f>COUNTIFS(Sheet!$D:$D,LEFT($A9,SEARCH(" ",$A9)-1),Sheet!$E:$E,E$2)</f>
        <v>6</v>
      </c>
      <c r="F9" s="3">
        <f>COUNTIFS(Sheet!$D:$D,LEFT($A9,SEARCH(" ",$A9)-1),Sheet!$E:$E,F$2)</f>
        <v>1</v>
      </c>
      <c r="G9" s="4">
        <f>COUNTIFS(Sheet!$D:$D,LEFT($A9,SEARCH(" ",$A9)-1),Sheet!$E:$E,G$2)</f>
        <v>1</v>
      </c>
      <c r="H9" s="17">
        <f>COUNTIFS(Sheet!$D:$D,LEFT($A9,SEARCH(" ",$A9)-1),Sheet!$F:$F,H$2)</f>
        <v>0</v>
      </c>
      <c r="I9" s="3">
        <f>COUNTIFS(Sheet!$D:$D,LEFT($A9,SEARCH(" ",$A9)-1),Sheet!$F:$F,I$2)</f>
        <v>12</v>
      </c>
      <c r="J9" s="3">
        <f>COUNTIFS(Sheet!$D:$D,LEFT($A9,SEARCH(" ",$A9)-1),Sheet!$F:$F,J$2)</f>
        <v>3</v>
      </c>
      <c r="K9" s="3">
        <f>COUNTIFS(Sheet!$D:$D,LEFT($A9,SEARCH(" ",$A9)-1),Sheet!$F:$F,K$2)</f>
        <v>0</v>
      </c>
      <c r="L9" s="13">
        <f>COUNTIFS(Sheet!$D:$D,LEFT($A9,SEARCH(" ",$A9)-1),Sheet!$F:$F,L$2)</f>
        <v>0</v>
      </c>
      <c r="M9" s="5">
        <f>COUNTIFS(Sheet!$D:$D,LEFT($A9,SEARCH(" ",$A9)-1),Sheet!$G:$G,M$2)</f>
        <v>7</v>
      </c>
      <c r="N9" s="3">
        <f>COUNTIFS(Sheet!$D:$D,LEFT($A9,SEARCH(" ",$A9)-1),Sheet!$G:$G,N$2)</f>
        <v>8</v>
      </c>
      <c r="O9" s="3">
        <f>COUNTIFS(Sheet!$D:$D,LEFT($A9,SEARCH(" ",$A9)-1),Sheet!$G:$G,O$2)</f>
        <v>0</v>
      </c>
      <c r="P9" s="3">
        <f>COUNTIFS(Sheet!$D:$D,LEFT($A9,SEARCH(" ",$A9)-1),Sheet!$G:$G,P$2)</f>
        <v>0</v>
      </c>
      <c r="Q9" s="4">
        <f>COUNTIFS(Sheet!$D:$D,LEFT($A9,SEARCH(" ",$A9)-1),Sheet!$G:$G,Q$2)</f>
        <v>0</v>
      </c>
      <c r="R9" s="17">
        <f>COUNTIFS(Sheet!$D:$D,LEFT($A9,SEARCH(" ",$A9)-1),Sheet!$H:$H,R$2)</f>
        <v>8</v>
      </c>
      <c r="S9" s="3">
        <f>COUNTIFS(Sheet!$D:$D,LEFT($A9,SEARCH(" ",$A9)-1),Sheet!$H:$H,S$2)</f>
        <v>7</v>
      </c>
      <c r="T9" s="3">
        <f>COUNTIFS(Sheet!$D:$D,LEFT($A9,SEARCH(" ",$A9)-1),Sheet!$H:$H,T$2)</f>
        <v>0</v>
      </c>
      <c r="U9" s="3">
        <f>COUNTIFS(Sheet!$D:$D,LEFT($A9,SEARCH(" ",$A9)-1),Sheet!$H:$H,U$2)</f>
        <v>0</v>
      </c>
      <c r="V9" s="13">
        <f>COUNTIFS(Sheet!$D:$D,LEFT($A9,SEARCH(" ",$A9)-1),Sheet!$H:$H,V$2)</f>
        <v>0</v>
      </c>
      <c r="W9" s="5">
        <f>COUNTIFS(Sheet!$D:$D,LEFT($A9,SEARCH(" ",$A9)-1),Sheet!$I:$I,W$2)</f>
        <v>3</v>
      </c>
      <c r="X9" s="3">
        <f>COUNTIFS(Sheet!$D:$D,LEFT($A9,SEARCH(" ",$A9)-1),Sheet!$I:$I,X$2)</f>
        <v>10</v>
      </c>
      <c r="Y9" s="3">
        <f>COUNTIFS(Sheet!$D:$D,LEFT($A9,SEARCH(" ",$A9)-1),Sheet!$I:$I,Y$2)</f>
        <v>2</v>
      </c>
      <c r="Z9" s="3">
        <f>COUNTIFS(Sheet!$D:$D,LEFT($A9,SEARCH(" ",$A9)-1),Sheet!$I:$I,Z$2)</f>
        <v>0</v>
      </c>
      <c r="AA9" s="4">
        <f>COUNTIFS(Sheet!$D:$D,LEFT($A9,SEARCH(" ",$A9)-1),Sheet!$I:$I,AA$2)</f>
        <v>0</v>
      </c>
      <c r="AB9" s="17">
        <f>COUNTIFS(Sheet!$D:$D,LEFT($A9,SEARCH(" ",$A9)-1),Sheet!$J:$J,AB$2)</f>
        <v>5</v>
      </c>
      <c r="AC9" s="3">
        <f>COUNTIFS(Sheet!$D:$D,LEFT($A9,SEARCH(" ",$A9)-1),Sheet!$J:$J,AC$2)</f>
        <v>3</v>
      </c>
      <c r="AD9" s="3">
        <f>COUNTIFS(Sheet!$D:$D,LEFT($A9,SEARCH(" ",$A9)-1),Sheet!$J:$J,AD$2)</f>
        <v>4</v>
      </c>
      <c r="AE9" s="3">
        <f>COUNTIFS(Sheet!$D:$D,LEFT($A9,SEARCH(" ",$A9)-1),Sheet!$J:$J,AE$2)</f>
        <v>1</v>
      </c>
      <c r="AF9" s="13">
        <f>COUNTIFS(Sheet!$D:$D,LEFT($A9,SEARCH(" ",$A9)-1),Sheet!$J:$J,AF$2)</f>
        <v>2</v>
      </c>
      <c r="AG9" s="5">
        <f>COUNTIFS(Sheet!$D:$D,LEFT($A9,SEARCH(" ",$A9)-1),Sheet!$K:$K,AG$2)</f>
        <v>3</v>
      </c>
      <c r="AH9" s="3">
        <f>COUNTIFS(Sheet!$D:$D,LEFT($A9,SEARCH(" ",$A9)-1),Sheet!$K:$K,AH$2)</f>
        <v>5</v>
      </c>
      <c r="AI9" s="3">
        <f>COUNTIFS(Sheet!$D:$D,LEFT($A9,SEARCH(" ",$A9)-1),Sheet!$K:$K,AI$2)</f>
        <v>4</v>
      </c>
      <c r="AJ9" s="3">
        <f>COUNTIFS(Sheet!$D:$D,LEFT($A9,SEARCH(" ",$A9)-1),Sheet!$K:$K,AJ$2)</f>
        <v>1</v>
      </c>
      <c r="AK9" s="4">
        <f>COUNTIFS(Sheet!$D:$D,LEFT($A9,SEARCH(" ",$A9)-1),Sheet!$K:$K,AK$2)</f>
        <v>2</v>
      </c>
      <c r="AL9" s="17">
        <f>COUNTIFS(Sheet!$D:$D,LEFT($A9,SEARCH(" ",$A9)-1),Sheet!$L:$L,AL$2)</f>
        <v>2</v>
      </c>
      <c r="AM9" s="3">
        <f>COUNTIFS(Sheet!$D:$D,LEFT($A9,SEARCH(" ",$A9)-1),Sheet!$L:$L,AM$2)</f>
        <v>10</v>
      </c>
      <c r="AN9" s="3">
        <f>COUNTIFS(Sheet!$D:$D,LEFT($A9,SEARCH(" ",$A9)-1),Sheet!$L:$L,AN$2)</f>
        <v>3</v>
      </c>
      <c r="AO9" s="3">
        <f>COUNTIFS(Sheet!$D:$D,LEFT($A9,SEARCH(" ",$A9)-1),Sheet!$L:$L,AO$2)</f>
        <v>0</v>
      </c>
      <c r="AP9" s="13">
        <f>COUNTIFS(Sheet!$D:$D,LEFT($A9,SEARCH(" ",$A9)-1),Sheet!$L:$L,AP$2)</f>
        <v>0</v>
      </c>
      <c r="AQ9" s="5">
        <f>COUNTIFS(Sheet!$D:$D,LEFT($A9,SEARCH(" ",$A9)-1),Sheet!$M:$M,AQ$2)</f>
        <v>1</v>
      </c>
      <c r="AR9" s="3">
        <f>COUNTIFS(Sheet!$D:$D,LEFT($A9,SEARCH(" ",$A9)-1),Sheet!$M:$M,AR$2)</f>
        <v>8</v>
      </c>
      <c r="AS9" s="3">
        <f>COUNTIFS(Sheet!$D:$D,LEFT($A9,SEARCH(" ",$A9)-1),Sheet!$M:$M,AS$2)</f>
        <v>6</v>
      </c>
      <c r="AT9" s="3">
        <f>COUNTIFS(Sheet!$D:$D,LEFT($A9,SEARCH(" ",$A9)-1),Sheet!$M:$M,AT$2)</f>
        <v>0</v>
      </c>
      <c r="AU9" s="4">
        <f>COUNTIFS(Sheet!$D:$D,LEFT($A9,SEARCH(" ",$A9)-1),Sheet!$M:$M,AU$2)</f>
        <v>0</v>
      </c>
      <c r="AV9" s="17">
        <f>COUNTIFS(Sheet!$D:$D,LEFT($A9,SEARCH(" ",$A9)-1),Sheet!$N:$N,AV$2)</f>
        <v>2</v>
      </c>
      <c r="AW9" s="3">
        <f>COUNTIFS(Sheet!$D:$D,LEFT($A9,SEARCH(" ",$A9)-1),Sheet!$N:$N,AW$2)</f>
        <v>1</v>
      </c>
      <c r="AX9" s="3">
        <f>COUNTIFS(Sheet!$D:$D,LEFT($A9,SEARCH(" ",$A9)-1),Sheet!$N:$N,AX$2)</f>
        <v>10</v>
      </c>
      <c r="AY9" s="3">
        <f>COUNTIFS(Sheet!$D:$D,LEFT($A9,SEARCH(" ",$A9)-1),Sheet!$N:$N,AY$2)</f>
        <v>0</v>
      </c>
      <c r="AZ9" s="13">
        <f>COUNTIFS(Sheet!$D:$D,LEFT($A9,SEARCH(" ",$A9)-1),Sheet!$N:$N,AZ$2)</f>
        <v>2</v>
      </c>
      <c r="BA9" s="5"/>
      <c r="BB9" s="3"/>
      <c r="BC9" s="3"/>
      <c r="BD9" s="3"/>
      <c r="BE9" s="4"/>
      <c r="BF9" s="17"/>
      <c r="BG9" s="3"/>
      <c r="BH9" s="3"/>
      <c r="BI9" s="3"/>
      <c r="BJ9" s="13"/>
      <c r="BK9" s="5"/>
      <c r="BL9" s="3"/>
      <c r="BM9" s="3"/>
      <c r="BN9" s="3"/>
      <c r="BO9" s="4"/>
      <c r="BP9" s="17"/>
      <c r="BQ9" s="3"/>
      <c r="BR9" s="3"/>
      <c r="BS9" s="3"/>
      <c r="BT9" s="13"/>
      <c r="BU9" s="5"/>
      <c r="BV9" s="3"/>
      <c r="BW9" s="3"/>
      <c r="BX9" s="3"/>
      <c r="BY9" s="4"/>
      <c r="BZ9" s="17"/>
      <c r="CA9" s="3"/>
      <c r="CB9" s="3"/>
      <c r="CC9" s="3"/>
      <c r="CD9" s="13"/>
      <c r="CE9" s="5"/>
      <c r="CF9" s="3"/>
      <c r="CG9" s="3"/>
      <c r="CH9" s="3"/>
      <c r="CI9" s="4"/>
      <c r="CJ9" s="17"/>
      <c r="CK9" s="3"/>
      <c r="CL9" s="3"/>
      <c r="CM9" s="3"/>
      <c r="CN9" s="13"/>
      <c r="CO9" s="5"/>
      <c r="CP9" s="3"/>
      <c r="CQ9" s="3"/>
      <c r="CR9" s="3"/>
      <c r="CS9" s="4"/>
      <c r="CT9" s="17"/>
      <c r="CU9" s="3"/>
      <c r="CV9" s="3"/>
      <c r="CW9" s="3"/>
      <c r="CX9" s="4"/>
    </row>
    <row r="10" spans="1:102" x14ac:dyDescent="0.3">
      <c r="A10" s="5" t="s">
        <v>26</v>
      </c>
      <c r="B10" s="13">
        <f>COUNTIF(Sheet!D:D, ROW()-2)</f>
        <v>3</v>
      </c>
      <c r="C10" s="5">
        <f>COUNTIFS(Sheet!$D:$D,LEFT($A10,SEARCH(" ",$A10)-1),Sheet!$E:$E,C$2)</f>
        <v>0</v>
      </c>
      <c r="D10" s="3">
        <f>COUNTIFS(Sheet!$D:$D,LEFT($A10,SEARCH(" ",$A10)-1),Sheet!$E:$E,D$2)</f>
        <v>2</v>
      </c>
      <c r="E10" s="3">
        <f>COUNTIFS(Sheet!$D:$D,LEFT($A10,SEARCH(" ",$A10)-1),Sheet!$E:$E,E$2)</f>
        <v>1</v>
      </c>
      <c r="F10" s="3">
        <f>COUNTIFS(Sheet!$D:$D,LEFT($A10,SEARCH(" ",$A10)-1),Sheet!$E:$E,F$2)</f>
        <v>0</v>
      </c>
      <c r="G10" s="4">
        <f>COUNTIFS(Sheet!$D:$D,LEFT($A10,SEARCH(" ",$A10)-1),Sheet!$E:$E,G$2)</f>
        <v>0</v>
      </c>
      <c r="H10" s="17">
        <f>COUNTIFS(Sheet!$D:$D,LEFT($A10,SEARCH(" ",$A10)-1),Sheet!$F:$F,H$2)</f>
        <v>0</v>
      </c>
      <c r="I10" s="3">
        <f>COUNTIFS(Sheet!$D:$D,LEFT($A10,SEARCH(" ",$A10)-1),Sheet!$F:$F,I$2)</f>
        <v>2</v>
      </c>
      <c r="J10" s="3">
        <f>COUNTIFS(Sheet!$D:$D,LEFT($A10,SEARCH(" ",$A10)-1),Sheet!$F:$F,J$2)</f>
        <v>1</v>
      </c>
      <c r="K10" s="3">
        <f>COUNTIFS(Sheet!$D:$D,LEFT($A10,SEARCH(" ",$A10)-1),Sheet!$F:$F,K$2)</f>
        <v>0</v>
      </c>
      <c r="L10" s="13">
        <f>COUNTIFS(Sheet!$D:$D,LEFT($A10,SEARCH(" ",$A10)-1),Sheet!$F:$F,L$2)</f>
        <v>0</v>
      </c>
      <c r="M10" s="5">
        <f>COUNTIFS(Sheet!$D:$D,LEFT($A10,SEARCH(" ",$A10)-1),Sheet!$G:$G,M$2)</f>
        <v>2</v>
      </c>
      <c r="N10" s="3">
        <f>COUNTIFS(Sheet!$D:$D,LEFT($A10,SEARCH(" ",$A10)-1),Sheet!$G:$G,N$2)</f>
        <v>1</v>
      </c>
      <c r="O10" s="3">
        <f>COUNTIFS(Sheet!$D:$D,LEFT($A10,SEARCH(" ",$A10)-1),Sheet!$G:$G,O$2)</f>
        <v>0</v>
      </c>
      <c r="P10" s="3">
        <f>COUNTIFS(Sheet!$D:$D,LEFT($A10,SEARCH(" ",$A10)-1),Sheet!$G:$G,P$2)</f>
        <v>0</v>
      </c>
      <c r="Q10" s="4">
        <f>COUNTIFS(Sheet!$D:$D,LEFT($A10,SEARCH(" ",$A10)-1),Sheet!$G:$G,Q$2)</f>
        <v>0</v>
      </c>
      <c r="R10" s="17">
        <f>COUNTIFS(Sheet!$D:$D,LEFT($A10,SEARCH(" ",$A10)-1),Sheet!$H:$H,R$2)</f>
        <v>0</v>
      </c>
      <c r="S10" s="3">
        <f>COUNTIFS(Sheet!$D:$D,LEFT($A10,SEARCH(" ",$A10)-1),Sheet!$H:$H,S$2)</f>
        <v>2</v>
      </c>
      <c r="T10" s="3">
        <f>COUNTIFS(Sheet!$D:$D,LEFT($A10,SEARCH(" ",$A10)-1),Sheet!$H:$H,T$2)</f>
        <v>1</v>
      </c>
      <c r="U10" s="3">
        <f>COUNTIFS(Sheet!$D:$D,LEFT($A10,SEARCH(" ",$A10)-1),Sheet!$H:$H,U$2)</f>
        <v>0</v>
      </c>
      <c r="V10" s="13">
        <f>COUNTIFS(Sheet!$D:$D,LEFT($A10,SEARCH(" ",$A10)-1),Sheet!$H:$H,V$2)</f>
        <v>0</v>
      </c>
      <c r="W10" s="5">
        <f>COUNTIFS(Sheet!$D:$D,LEFT($A10,SEARCH(" ",$A10)-1),Sheet!$I:$I,W$2)</f>
        <v>0</v>
      </c>
      <c r="X10" s="3">
        <f>COUNTIFS(Sheet!$D:$D,LEFT($A10,SEARCH(" ",$A10)-1),Sheet!$I:$I,X$2)</f>
        <v>1</v>
      </c>
      <c r="Y10" s="3">
        <f>COUNTIFS(Sheet!$D:$D,LEFT($A10,SEARCH(" ",$A10)-1),Sheet!$I:$I,Y$2)</f>
        <v>0</v>
      </c>
      <c r="Z10" s="3">
        <f>COUNTIFS(Sheet!$D:$D,LEFT($A10,SEARCH(" ",$A10)-1),Sheet!$I:$I,Z$2)</f>
        <v>1</v>
      </c>
      <c r="AA10" s="4">
        <f>COUNTIFS(Sheet!$D:$D,LEFT($A10,SEARCH(" ",$A10)-1),Sheet!$I:$I,AA$2)</f>
        <v>1</v>
      </c>
      <c r="AB10" s="17">
        <f>COUNTIFS(Sheet!$D:$D,LEFT($A10,SEARCH(" ",$A10)-1),Sheet!$J:$J,AB$2)</f>
        <v>1</v>
      </c>
      <c r="AC10" s="3">
        <f>COUNTIFS(Sheet!$D:$D,LEFT($A10,SEARCH(" ",$A10)-1),Sheet!$J:$J,AC$2)</f>
        <v>1</v>
      </c>
      <c r="AD10" s="3">
        <f>COUNTIFS(Sheet!$D:$D,LEFT($A10,SEARCH(" ",$A10)-1),Sheet!$J:$J,AD$2)</f>
        <v>0</v>
      </c>
      <c r="AE10" s="3">
        <f>COUNTIFS(Sheet!$D:$D,LEFT($A10,SEARCH(" ",$A10)-1),Sheet!$J:$J,AE$2)</f>
        <v>1</v>
      </c>
      <c r="AF10" s="13">
        <f>COUNTIFS(Sheet!$D:$D,LEFT($A10,SEARCH(" ",$A10)-1),Sheet!$J:$J,AF$2)</f>
        <v>0</v>
      </c>
      <c r="AG10" s="5">
        <f>COUNTIFS(Sheet!$D:$D,LEFT($A10,SEARCH(" ",$A10)-1),Sheet!$K:$K,AG$2)</f>
        <v>0</v>
      </c>
      <c r="AH10" s="3">
        <f>COUNTIFS(Sheet!$D:$D,LEFT($A10,SEARCH(" ",$A10)-1),Sheet!$K:$K,AH$2)</f>
        <v>2</v>
      </c>
      <c r="AI10" s="3">
        <f>COUNTIFS(Sheet!$D:$D,LEFT($A10,SEARCH(" ",$A10)-1),Sheet!$K:$K,AI$2)</f>
        <v>1</v>
      </c>
      <c r="AJ10" s="3">
        <f>COUNTIFS(Sheet!$D:$D,LEFT($A10,SEARCH(" ",$A10)-1),Sheet!$K:$K,AJ$2)</f>
        <v>0</v>
      </c>
      <c r="AK10" s="4">
        <f>COUNTIFS(Sheet!$D:$D,LEFT($A10,SEARCH(" ",$A10)-1),Sheet!$K:$K,AK$2)</f>
        <v>0</v>
      </c>
      <c r="AL10" s="17">
        <f>COUNTIFS(Sheet!$D:$D,LEFT($A10,SEARCH(" ",$A10)-1),Sheet!$L:$L,AL$2)</f>
        <v>0</v>
      </c>
      <c r="AM10" s="3">
        <f>COUNTIFS(Sheet!$D:$D,LEFT($A10,SEARCH(" ",$A10)-1),Sheet!$L:$L,AM$2)</f>
        <v>2</v>
      </c>
      <c r="AN10" s="3">
        <f>COUNTIFS(Sheet!$D:$D,LEFT($A10,SEARCH(" ",$A10)-1),Sheet!$L:$L,AN$2)</f>
        <v>0</v>
      </c>
      <c r="AO10" s="3">
        <f>COUNTIFS(Sheet!$D:$D,LEFT($A10,SEARCH(" ",$A10)-1),Sheet!$L:$L,AO$2)</f>
        <v>1</v>
      </c>
      <c r="AP10" s="13">
        <f>COUNTIFS(Sheet!$D:$D,LEFT($A10,SEARCH(" ",$A10)-1),Sheet!$L:$L,AP$2)</f>
        <v>0</v>
      </c>
      <c r="AQ10" s="5">
        <f>COUNTIFS(Sheet!$D:$D,LEFT($A10,SEARCH(" ",$A10)-1),Sheet!$M:$M,AQ$2)</f>
        <v>0</v>
      </c>
      <c r="AR10" s="3">
        <f>COUNTIFS(Sheet!$D:$D,LEFT($A10,SEARCH(" ",$A10)-1),Sheet!$M:$M,AR$2)</f>
        <v>2</v>
      </c>
      <c r="AS10" s="3">
        <f>COUNTIFS(Sheet!$D:$D,LEFT($A10,SEARCH(" ",$A10)-1),Sheet!$M:$M,AS$2)</f>
        <v>1</v>
      </c>
      <c r="AT10" s="3">
        <f>COUNTIFS(Sheet!$D:$D,LEFT($A10,SEARCH(" ",$A10)-1),Sheet!$M:$M,AT$2)</f>
        <v>0</v>
      </c>
      <c r="AU10" s="4">
        <f>COUNTIFS(Sheet!$D:$D,LEFT($A10,SEARCH(" ",$A10)-1),Sheet!$M:$M,AU$2)</f>
        <v>0</v>
      </c>
      <c r="AV10" s="17">
        <f>COUNTIFS(Sheet!$D:$D,LEFT($A10,SEARCH(" ",$A10)-1),Sheet!$N:$N,AV$2)</f>
        <v>0</v>
      </c>
      <c r="AW10" s="3">
        <f>COUNTIFS(Sheet!$D:$D,LEFT($A10,SEARCH(" ",$A10)-1),Sheet!$N:$N,AW$2)</f>
        <v>0</v>
      </c>
      <c r="AX10" s="3">
        <f>COUNTIFS(Sheet!$D:$D,LEFT($A10,SEARCH(" ",$A10)-1),Sheet!$N:$N,AX$2)</f>
        <v>1</v>
      </c>
      <c r="AY10" s="3">
        <f>COUNTIFS(Sheet!$D:$D,LEFT($A10,SEARCH(" ",$A10)-1),Sheet!$N:$N,AY$2)</f>
        <v>1</v>
      </c>
      <c r="AZ10" s="13">
        <f>COUNTIFS(Sheet!$D:$D,LEFT($A10,SEARCH(" ",$A10)-1),Sheet!$N:$N,AZ$2)</f>
        <v>1</v>
      </c>
      <c r="BA10" s="5"/>
      <c r="BB10" s="3"/>
      <c r="BC10" s="3"/>
      <c r="BD10" s="3"/>
      <c r="BE10" s="4"/>
      <c r="BF10" s="17"/>
      <c r="BG10" s="3"/>
      <c r="BH10" s="3"/>
      <c r="BI10" s="3"/>
      <c r="BJ10" s="13"/>
      <c r="BK10" s="5"/>
      <c r="BL10" s="3"/>
      <c r="BM10" s="3"/>
      <c r="BN10" s="3"/>
      <c r="BO10" s="4"/>
      <c r="BP10" s="17"/>
      <c r="BQ10" s="3"/>
      <c r="BR10" s="3"/>
      <c r="BS10" s="3"/>
      <c r="BT10" s="13"/>
      <c r="BU10" s="5"/>
      <c r="BV10" s="3"/>
      <c r="BW10" s="3"/>
      <c r="BX10" s="3"/>
      <c r="BY10" s="4"/>
      <c r="BZ10" s="17"/>
      <c r="CA10" s="3"/>
      <c r="CB10" s="3"/>
      <c r="CC10" s="3"/>
      <c r="CD10" s="13"/>
      <c r="CE10" s="5"/>
      <c r="CF10" s="3"/>
      <c r="CG10" s="3"/>
      <c r="CH10" s="3"/>
      <c r="CI10" s="4"/>
      <c r="CJ10" s="17"/>
      <c r="CK10" s="3"/>
      <c r="CL10" s="3"/>
      <c r="CM10" s="3"/>
      <c r="CN10" s="13"/>
      <c r="CO10" s="5"/>
      <c r="CP10" s="3"/>
      <c r="CQ10" s="3"/>
      <c r="CR10" s="3"/>
      <c r="CS10" s="4"/>
      <c r="CT10" s="17"/>
      <c r="CU10" s="3"/>
      <c r="CV10" s="3"/>
      <c r="CW10" s="3"/>
      <c r="CX10" s="4"/>
    </row>
    <row r="11" spans="1:102" x14ac:dyDescent="0.3">
      <c r="A11" s="5" t="s">
        <v>27</v>
      </c>
      <c r="B11" s="13">
        <f>COUNTIF(Sheet!D:D, ROW()-2)</f>
        <v>3</v>
      </c>
      <c r="C11" s="5">
        <f>COUNTIFS(Sheet!$D:$D,LEFT($A11,SEARCH(" ",$A11)-1),Sheet!$E:$E,C$2)</f>
        <v>1</v>
      </c>
      <c r="D11" s="3">
        <f>COUNTIFS(Sheet!$D:$D,LEFT($A11,SEARCH(" ",$A11)-1),Sheet!$E:$E,D$2)</f>
        <v>0</v>
      </c>
      <c r="E11" s="3">
        <f>COUNTIFS(Sheet!$D:$D,LEFT($A11,SEARCH(" ",$A11)-1),Sheet!$E:$E,E$2)</f>
        <v>2</v>
      </c>
      <c r="F11" s="3">
        <f>COUNTIFS(Sheet!$D:$D,LEFT($A11,SEARCH(" ",$A11)-1),Sheet!$E:$E,F$2)</f>
        <v>0</v>
      </c>
      <c r="G11" s="4">
        <f>COUNTIFS(Sheet!$D:$D,LEFT($A11,SEARCH(" ",$A11)-1),Sheet!$E:$E,G$2)</f>
        <v>0</v>
      </c>
      <c r="H11" s="17">
        <f>COUNTIFS(Sheet!$D:$D,LEFT($A11,SEARCH(" ",$A11)-1),Sheet!$F:$F,H$2)</f>
        <v>1</v>
      </c>
      <c r="I11" s="3">
        <f>COUNTIFS(Sheet!$D:$D,LEFT($A11,SEARCH(" ",$A11)-1),Sheet!$F:$F,I$2)</f>
        <v>0</v>
      </c>
      <c r="J11" s="3">
        <f>COUNTIFS(Sheet!$D:$D,LEFT($A11,SEARCH(" ",$A11)-1),Sheet!$F:$F,J$2)</f>
        <v>2</v>
      </c>
      <c r="K11" s="3">
        <f>COUNTIFS(Sheet!$D:$D,LEFT($A11,SEARCH(" ",$A11)-1),Sheet!$F:$F,K$2)</f>
        <v>0</v>
      </c>
      <c r="L11" s="13">
        <f>COUNTIFS(Sheet!$D:$D,LEFT($A11,SEARCH(" ",$A11)-1),Sheet!$F:$F,L$2)</f>
        <v>0</v>
      </c>
      <c r="M11" s="5">
        <f>COUNTIFS(Sheet!$D:$D,LEFT($A11,SEARCH(" ",$A11)-1),Sheet!$G:$G,M$2)</f>
        <v>2</v>
      </c>
      <c r="N11" s="3">
        <f>COUNTIFS(Sheet!$D:$D,LEFT($A11,SEARCH(" ",$A11)-1),Sheet!$G:$G,N$2)</f>
        <v>1</v>
      </c>
      <c r="O11" s="3">
        <f>COUNTIFS(Sheet!$D:$D,LEFT($A11,SEARCH(" ",$A11)-1),Sheet!$G:$G,O$2)</f>
        <v>0</v>
      </c>
      <c r="P11" s="3">
        <f>COUNTIFS(Sheet!$D:$D,LEFT($A11,SEARCH(" ",$A11)-1),Sheet!$G:$G,P$2)</f>
        <v>0</v>
      </c>
      <c r="Q11" s="4">
        <f>COUNTIFS(Sheet!$D:$D,LEFT($A11,SEARCH(" ",$A11)-1),Sheet!$G:$G,Q$2)</f>
        <v>0</v>
      </c>
      <c r="R11" s="17">
        <f>COUNTIFS(Sheet!$D:$D,LEFT($A11,SEARCH(" ",$A11)-1),Sheet!$H:$H,R$2)</f>
        <v>0</v>
      </c>
      <c r="S11" s="3">
        <f>COUNTIFS(Sheet!$D:$D,LEFT($A11,SEARCH(" ",$A11)-1),Sheet!$H:$H,S$2)</f>
        <v>2</v>
      </c>
      <c r="T11" s="3">
        <f>COUNTIFS(Sheet!$D:$D,LEFT($A11,SEARCH(" ",$A11)-1),Sheet!$H:$H,T$2)</f>
        <v>1</v>
      </c>
      <c r="U11" s="3">
        <f>COUNTIFS(Sheet!$D:$D,LEFT($A11,SEARCH(" ",$A11)-1),Sheet!$H:$H,U$2)</f>
        <v>0</v>
      </c>
      <c r="V11" s="13">
        <f>COUNTIFS(Sheet!$D:$D,LEFT($A11,SEARCH(" ",$A11)-1),Sheet!$H:$H,V$2)</f>
        <v>0</v>
      </c>
      <c r="W11" s="5">
        <f>COUNTIFS(Sheet!$D:$D,LEFT($A11,SEARCH(" ",$A11)-1),Sheet!$I:$I,W$2)</f>
        <v>0</v>
      </c>
      <c r="X11" s="3">
        <f>COUNTIFS(Sheet!$D:$D,LEFT($A11,SEARCH(" ",$A11)-1),Sheet!$I:$I,X$2)</f>
        <v>2</v>
      </c>
      <c r="Y11" s="3">
        <f>COUNTIFS(Sheet!$D:$D,LEFT($A11,SEARCH(" ",$A11)-1),Sheet!$I:$I,Y$2)</f>
        <v>0</v>
      </c>
      <c r="Z11" s="3">
        <f>COUNTIFS(Sheet!$D:$D,LEFT($A11,SEARCH(" ",$A11)-1),Sheet!$I:$I,Z$2)</f>
        <v>1</v>
      </c>
      <c r="AA11" s="4">
        <f>COUNTIFS(Sheet!$D:$D,LEFT($A11,SEARCH(" ",$A11)-1),Sheet!$I:$I,AA$2)</f>
        <v>0</v>
      </c>
      <c r="AB11" s="17">
        <f>COUNTIFS(Sheet!$D:$D,LEFT($A11,SEARCH(" ",$A11)-1),Sheet!$J:$J,AB$2)</f>
        <v>0</v>
      </c>
      <c r="AC11" s="3">
        <f>COUNTIFS(Sheet!$D:$D,LEFT($A11,SEARCH(" ",$A11)-1),Sheet!$J:$J,AC$2)</f>
        <v>2</v>
      </c>
      <c r="AD11" s="3">
        <f>COUNTIFS(Sheet!$D:$D,LEFT($A11,SEARCH(" ",$A11)-1),Sheet!$J:$J,AD$2)</f>
        <v>0</v>
      </c>
      <c r="AE11" s="3">
        <f>COUNTIFS(Sheet!$D:$D,LEFT($A11,SEARCH(" ",$A11)-1),Sheet!$J:$J,AE$2)</f>
        <v>1</v>
      </c>
      <c r="AF11" s="13">
        <f>COUNTIFS(Sheet!$D:$D,LEFT($A11,SEARCH(" ",$A11)-1),Sheet!$J:$J,AF$2)</f>
        <v>0</v>
      </c>
      <c r="AG11" s="5">
        <f>COUNTIFS(Sheet!$D:$D,LEFT($A11,SEARCH(" ",$A11)-1),Sheet!$K:$K,AG$2)</f>
        <v>0</v>
      </c>
      <c r="AH11" s="3">
        <f>COUNTIFS(Sheet!$D:$D,LEFT($A11,SEARCH(" ",$A11)-1),Sheet!$K:$K,AH$2)</f>
        <v>3</v>
      </c>
      <c r="AI11" s="3">
        <f>COUNTIFS(Sheet!$D:$D,LEFT($A11,SEARCH(" ",$A11)-1),Sheet!$K:$K,AI$2)</f>
        <v>0</v>
      </c>
      <c r="AJ11" s="3">
        <f>COUNTIFS(Sheet!$D:$D,LEFT($A11,SEARCH(" ",$A11)-1),Sheet!$K:$K,AJ$2)</f>
        <v>0</v>
      </c>
      <c r="AK11" s="4">
        <f>COUNTIFS(Sheet!$D:$D,LEFT($A11,SEARCH(" ",$A11)-1),Sheet!$K:$K,AK$2)</f>
        <v>0</v>
      </c>
      <c r="AL11" s="17">
        <f>COUNTIFS(Sheet!$D:$D,LEFT($A11,SEARCH(" ",$A11)-1),Sheet!$L:$L,AL$2)</f>
        <v>1</v>
      </c>
      <c r="AM11" s="3">
        <f>COUNTIFS(Sheet!$D:$D,LEFT($A11,SEARCH(" ",$A11)-1),Sheet!$L:$L,AM$2)</f>
        <v>1</v>
      </c>
      <c r="AN11" s="3">
        <f>COUNTIFS(Sheet!$D:$D,LEFT($A11,SEARCH(" ",$A11)-1),Sheet!$L:$L,AN$2)</f>
        <v>1</v>
      </c>
      <c r="AO11" s="3">
        <f>COUNTIFS(Sheet!$D:$D,LEFT($A11,SEARCH(" ",$A11)-1),Sheet!$L:$L,AO$2)</f>
        <v>0</v>
      </c>
      <c r="AP11" s="13">
        <f>COUNTIFS(Sheet!$D:$D,LEFT($A11,SEARCH(" ",$A11)-1),Sheet!$L:$L,AP$2)</f>
        <v>0</v>
      </c>
      <c r="AQ11" s="5">
        <f>COUNTIFS(Sheet!$D:$D,LEFT($A11,SEARCH(" ",$A11)-1),Sheet!$M:$M,AQ$2)</f>
        <v>1</v>
      </c>
      <c r="AR11" s="3">
        <f>COUNTIFS(Sheet!$D:$D,LEFT($A11,SEARCH(" ",$A11)-1),Sheet!$M:$M,AR$2)</f>
        <v>2</v>
      </c>
      <c r="AS11" s="3">
        <f>COUNTIFS(Sheet!$D:$D,LEFT($A11,SEARCH(" ",$A11)-1),Sheet!$M:$M,AS$2)</f>
        <v>0</v>
      </c>
      <c r="AT11" s="3">
        <f>COUNTIFS(Sheet!$D:$D,LEFT($A11,SEARCH(" ",$A11)-1),Sheet!$M:$M,AT$2)</f>
        <v>0</v>
      </c>
      <c r="AU11" s="4">
        <f>COUNTIFS(Sheet!$D:$D,LEFT($A11,SEARCH(" ",$A11)-1),Sheet!$M:$M,AU$2)</f>
        <v>0</v>
      </c>
      <c r="AV11" s="17">
        <f>COUNTIFS(Sheet!$D:$D,LEFT($A11,SEARCH(" ",$A11)-1),Sheet!$N:$N,AV$2)</f>
        <v>0</v>
      </c>
      <c r="AW11" s="3">
        <f>COUNTIFS(Sheet!$D:$D,LEFT($A11,SEARCH(" ",$A11)-1),Sheet!$N:$N,AW$2)</f>
        <v>1</v>
      </c>
      <c r="AX11" s="3">
        <f>COUNTIFS(Sheet!$D:$D,LEFT($A11,SEARCH(" ",$A11)-1),Sheet!$N:$N,AX$2)</f>
        <v>0</v>
      </c>
      <c r="AY11" s="3">
        <f>COUNTIFS(Sheet!$D:$D,LEFT($A11,SEARCH(" ",$A11)-1),Sheet!$N:$N,AY$2)</f>
        <v>2</v>
      </c>
      <c r="AZ11" s="13">
        <f>COUNTIFS(Sheet!$D:$D,LEFT($A11,SEARCH(" ",$A11)-1),Sheet!$N:$N,AZ$2)</f>
        <v>0</v>
      </c>
      <c r="BA11" s="5"/>
      <c r="BB11" s="3"/>
      <c r="BC11" s="3"/>
      <c r="BD11" s="3"/>
      <c r="BE11" s="4"/>
      <c r="BF11" s="17"/>
      <c r="BG11" s="3"/>
      <c r="BH11" s="3"/>
      <c r="BI11" s="3"/>
      <c r="BJ11" s="13"/>
      <c r="BK11" s="5"/>
      <c r="BL11" s="3"/>
      <c r="BM11" s="3"/>
      <c r="BN11" s="3"/>
      <c r="BO11" s="4"/>
      <c r="BP11" s="17"/>
      <c r="BQ11" s="3"/>
      <c r="BR11" s="3"/>
      <c r="BS11" s="3"/>
      <c r="BT11" s="13"/>
      <c r="BU11" s="5"/>
      <c r="BV11" s="3"/>
      <c r="BW11" s="3"/>
      <c r="BX11" s="3"/>
      <c r="BY11" s="4"/>
      <c r="BZ11" s="17"/>
      <c r="CA11" s="3"/>
      <c r="CB11" s="3"/>
      <c r="CC11" s="3"/>
      <c r="CD11" s="13"/>
      <c r="CE11" s="5"/>
      <c r="CF11" s="3"/>
      <c r="CG11" s="3"/>
      <c r="CH11" s="3"/>
      <c r="CI11" s="4"/>
      <c r="CJ11" s="17"/>
      <c r="CK11" s="3"/>
      <c r="CL11" s="3"/>
      <c r="CM11" s="3"/>
      <c r="CN11" s="13"/>
      <c r="CO11" s="5"/>
      <c r="CP11" s="3"/>
      <c r="CQ11" s="3"/>
      <c r="CR11" s="3"/>
      <c r="CS11" s="4"/>
      <c r="CT11" s="17"/>
      <c r="CU11" s="3"/>
      <c r="CV11" s="3"/>
      <c r="CW11" s="3"/>
      <c r="CX11" s="4"/>
    </row>
    <row r="12" spans="1:102" x14ac:dyDescent="0.3">
      <c r="A12" s="5" t="s">
        <v>28</v>
      </c>
      <c r="B12" s="13">
        <f>COUNTIF(Sheet!D:D, ROW()-2)</f>
        <v>11</v>
      </c>
      <c r="C12" s="5">
        <f>COUNTIFS(Sheet!$D:$D,LEFT($A12,SEARCH(" ",$A12)-1),Sheet!$E:$E,C$2)</f>
        <v>1</v>
      </c>
      <c r="D12" s="3">
        <f>COUNTIFS(Sheet!$D:$D,LEFT($A12,SEARCH(" ",$A12)-1),Sheet!$E:$E,D$2)</f>
        <v>7</v>
      </c>
      <c r="E12" s="3">
        <f>COUNTIFS(Sheet!$D:$D,LEFT($A12,SEARCH(" ",$A12)-1),Sheet!$E:$E,E$2)</f>
        <v>3</v>
      </c>
      <c r="F12" s="3">
        <f>COUNTIFS(Sheet!$D:$D,LEFT($A12,SEARCH(" ",$A12)-1),Sheet!$E:$E,F$2)</f>
        <v>0</v>
      </c>
      <c r="G12" s="4">
        <f>COUNTIFS(Sheet!$D:$D,LEFT($A12,SEARCH(" ",$A12)-1),Sheet!$E:$E,G$2)</f>
        <v>0</v>
      </c>
      <c r="H12" s="17">
        <f>COUNTIFS(Sheet!$D:$D,LEFT($A12,SEARCH(" ",$A12)-1),Sheet!$F:$F,H$2)</f>
        <v>1</v>
      </c>
      <c r="I12" s="3">
        <f>COUNTIFS(Sheet!$D:$D,LEFT($A12,SEARCH(" ",$A12)-1),Sheet!$F:$F,I$2)</f>
        <v>9</v>
      </c>
      <c r="J12" s="3">
        <f>COUNTIFS(Sheet!$D:$D,LEFT($A12,SEARCH(" ",$A12)-1),Sheet!$F:$F,J$2)</f>
        <v>0</v>
      </c>
      <c r="K12" s="3">
        <f>COUNTIFS(Sheet!$D:$D,LEFT($A12,SEARCH(" ",$A12)-1),Sheet!$F:$F,K$2)</f>
        <v>1</v>
      </c>
      <c r="L12" s="13">
        <f>COUNTIFS(Sheet!$D:$D,LEFT($A12,SEARCH(" ",$A12)-1),Sheet!$F:$F,L$2)</f>
        <v>0</v>
      </c>
      <c r="M12" s="5">
        <f>COUNTIFS(Sheet!$D:$D,LEFT($A12,SEARCH(" ",$A12)-1),Sheet!$G:$G,M$2)</f>
        <v>7</v>
      </c>
      <c r="N12" s="3">
        <f>COUNTIFS(Sheet!$D:$D,LEFT($A12,SEARCH(" ",$A12)-1),Sheet!$G:$G,N$2)</f>
        <v>4</v>
      </c>
      <c r="O12" s="3">
        <f>COUNTIFS(Sheet!$D:$D,LEFT($A12,SEARCH(" ",$A12)-1),Sheet!$G:$G,O$2)</f>
        <v>0</v>
      </c>
      <c r="P12" s="3">
        <f>COUNTIFS(Sheet!$D:$D,LEFT($A12,SEARCH(" ",$A12)-1),Sheet!$G:$G,P$2)</f>
        <v>0</v>
      </c>
      <c r="Q12" s="4">
        <f>COUNTIFS(Sheet!$D:$D,LEFT($A12,SEARCH(" ",$A12)-1),Sheet!$G:$G,Q$2)</f>
        <v>0</v>
      </c>
      <c r="R12" s="17">
        <f>COUNTIFS(Sheet!$D:$D,LEFT($A12,SEARCH(" ",$A12)-1),Sheet!$H:$H,R$2)</f>
        <v>5</v>
      </c>
      <c r="S12" s="3">
        <f>COUNTIFS(Sheet!$D:$D,LEFT($A12,SEARCH(" ",$A12)-1),Sheet!$H:$H,S$2)</f>
        <v>5</v>
      </c>
      <c r="T12" s="3">
        <f>COUNTIFS(Sheet!$D:$D,LEFT($A12,SEARCH(" ",$A12)-1),Sheet!$H:$H,T$2)</f>
        <v>1</v>
      </c>
      <c r="U12" s="3">
        <f>COUNTIFS(Sheet!$D:$D,LEFT($A12,SEARCH(" ",$A12)-1),Sheet!$H:$H,U$2)</f>
        <v>0</v>
      </c>
      <c r="V12" s="13">
        <f>COUNTIFS(Sheet!$D:$D,LEFT($A12,SEARCH(" ",$A12)-1),Sheet!$H:$H,V$2)</f>
        <v>0</v>
      </c>
      <c r="W12" s="5">
        <f>COUNTIFS(Sheet!$D:$D,LEFT($A12,SEARCH(" ",$A12)-1),Sheet!$I:$I,W$2)</f>
        <v>2</v>
      </c>
      <c r="X12" s="3">
        <f>COUNTIFS(Sheet!$D:$D,LEFT($A12,SEARCH(" ",$A12)-1),Sheet!$I:$I,X$2)</f>
        <v>7</v>
      </c>
      <c r="Y12" s="3">
        <f>COUNTIFS(Sheet!$D:$D,LEFT($A12,SEARCH(" ",$A12)-1),Sheet!$I:$I,Y$2)</f>
        <v>2</v>
      </c>
      <c r="Z12" s="3">
        <f>COUNTIFS(Sheet!$D:$D,LEFT($A12,SEARCH(" ",$A12)-1),Sheet!$I:$I,Z$2)</f>
        <v>0</v>
      </c>
      <c r="AA12" s="4">
        <f>COUNTIFS(Sheet!$D:$D,LEFT($A12,SEARCH(" ",$A12)-1),Sheet!$I:$I,AA$2)</f>
        <v>0</v>
      </c>
      <c r="AB12" s="17">
        <f>COUNTIFS(Sheet!$D:$D,LEFT($A12,SEARCH(" ",$A12)-1),Sheet!$J:$J,AB$2)</f>
        <v>5</v>
      </c>
      <c r="AC12" s="3">
        <f>COUNTIFS(Sheet!$D:$D,LEFT($A12,SEARCH(" ",$A12)-1),Sheet!$J:$J,AC$2)</f>
        <v>3</v>
      </c>
      <c r="AD12" s="3">
        <f>COUNTIFS(Sheet!$D:$D,LEFT($A12,SEARCH(" ",$A12)-1),Sheet!$J:$J,AD$2)</f>
        <v>3</v>
      </c>
      <c r="AE12" s="3">
        <f>COUNTIFS(Sheet!$D:$D,LEFT($A12,SEARCH(" ",$A12)-1),Sheet!$J:$J,AE$2)</f>
        <v>0</v>
      </c>
      <c r="AF12" s="13">
        <f>COUNTIFS(Sheet!$D:$D,LEFT($A12,SEARCH(" ",$A12)-1),Sheet!$J:$J,AF$2)</f>
        <v>0</v>
      </c>
      <c r="AG12" s="5">
        <f>COUNTIFS(Sheet!$D:$D,LEFT($A12,SEARCH(" ",$A12)-1),Sheet!$K:$K,AG$2)</f>
        <v>4</v>
      </c>
      <c r="AH12" s="3">
        <f>COUNTIFS(Sheet!$D:$D,LEFT($A12,SEARCH(" ",$A12)-1),Sheet!$K:$K,AH$2)</f>
        <v>5</v>
      </c>
      <c r="AI12" s="3">
        <f>COUNTIFS(Sheet!$D:$D,LEFT($A12,SEARCH(" ",$A12)-1),Sheet!$K:$K,AI$2)</f>
        <v>2</v>
      </c>
      <c r="AJ12" s="3">
        <f>COUNTIFS(Sheet!$D:$D,LEFT($A12,SEARCH(" ",$A12)-1),Sheet!$K:$K,AJ$2)</f>
        <v>0</v>
      </c>
      <c r="AK12" s="4">
        <f>COUNTIFS(Sheet!$D:$D,LEFT($A12,SEARCH(" ",$A12)-1),Sheet!$K:$K,AK$2)</f>
        <v>0</v>
      </c>
      <c r="AL12" s="17">
        <f>COUNTIFS(Sheet!$D:$D,LEFT($A12,SEARCH(" ",$A12)-1),Sheet!$L:$L,AL$2)</f>
        <v>1</v>
      </c>
      <c r="AM12" s="3">
        <f>COUNTIFS(Sheet!$D:$D,LEFT($A12,SEARCH(" ",$A12)-1),Sheet!$L:$L,AM$2)</f>
        <v>9</v>
      </c>
      <c r="AN12" s="3">
        <f>COUNTIFS(Sheet!$D:$D,LEFT($A12,SEARCH(" ",$A12)-1),Sheet!$L:$L,AN$2)</f>
        <v>1</v>
      </c>
      <c r="AO12" s="3">
        <f>COUNTIFS(Sheet!$D:$D,LEFT($A12,SEARCH(" ",$A12)-1),Sheet!$L:$L,AO$2)</f>
        <v>0</v>
      </c>
      <c r="AP12" s="13">
        <f>COUNTIFS(Sheet!$D:$D,LEFT($A12,SEARCH(" ",$A12)-1),Sheet!$L:$L,AP$2)</f>
        <v>0</v>
      </c>
      <c r="AQ12" s="5">
        <f>COUNTIFS(Sheet!$D:$D,LEFT($A12,SEARCH(" ",$A12)-1),Sheet!$M:$M,AQ$2)</f>
        <v>1</v>
      </c>
      <c r="AR12" s="3">
        <f>COUNTIFS(Sheet!$D:$D,LEFT($A12,SEARCH(" ",$A12)-1),Sheet!$M:$M,AR$2)</f>
        <v>6</v>
      </c>
      <c r="AS12" s="3">
        <f>COUNTIFS(Sheet!$D:$D,LEFT($A12,SEARCH(" ",$A12)-1),Sheet!$M:$M,AS$2)</f>
        <v>4</v>
      </c>
      <c r="AT12" s="3">
        <f>COUNTIFS(Sheet!$D:$D,LEFT($A12,SEARCH(" ",$A12)-1),Sheet!$M:$M,AT$2)</f>
        <v>0</v>
      </c>
      <c r="AU12" s="4">
        <f>COUNTIFS(Sheet!$D:$D,LEFT($A12,SEARCH(" ",$A12)-1),Sheet!$M:$M,AU$2)</f>
        <v>0</v>
      </c>
      <c r="AV12" s="17">
        <f>COUNTIFS(Sheet!$D:$D,LEFT($A12,SEARCH(" ",$A12)-1),Sheet!$N:$N,AV$2)</f>
        <v>0</v>
      </c>
      <c r="AW12" s="3">
        <f>COUNTIFS(Sheet!$D:$D,LEFT($A12,SEARCH(" ",$A12)-1),Sheet!$N:$N,AW$2)</f>
        <v>3</v>
      </c>
      <c r="AX12" s="3">
        <f>COUNTIFS(Sheet!$D:$D,LEFT($A12,SEARCH(" ",$A12)-1),Sheet!$N:$N,AX$2)</f>
        <v>6</v>
      </c>
      <c r="AY12" s="3">
        <f>COUNTIFS(Sheet!$D:$D,LEFT($A12,SEARCH(" ",$A12)-1),Sheet!$N:$N,AY$2)</f>
        <v>1</v>
      </c>
      <c r="AZ12" s="13">
        <f>COUNTIFS(Sheet!$D:$D,LEFT($A12,SEARCH(" ",$A12)-1),Sheet!$N:$N,AZ$2)</f>
        <v>1</v>
      </c>
      <c r="BA12" s="5"/>
      <c r="BB12" s="3"/>
      <c r="BC12" s="3"/>
      <c r="BD12" s="3"/>
      <c r="BE12" s="4"/>
      <c r="BF12" s="17"/>
      <c r="BG12" s="3"/>
      <c r="BH12" s="3"/>
      <c r="BI12" s="3"/>
      <c r="BJ12" s="13"/>
      <c r="BK12" s="5"/>
      <c r="BL12" s="3"/>
      <c r="BM12" s="3"/>
      <c r="BN12" s="3"/>
      <c r="BO12" s="4"/>
      <c r="BP12" s="17"/>
      <c r="BQ12" s="3"/>
      <c r="BR12" s="3"/>
      <c r="BS12" s="3"/>
      <c r="BT12" s="13"/>
      <c r="BU12" s="5"/>
      <c r="BV12" s="3"/>
      <c r="BW12" s="3"/>
      <c r="BX12" s="3"/>
      <c r="BY12" s="4"/>
      <c r="BZ12" s="17"/>
      <c r="CA12" s="3"/>
      <c r="CB12" s="3"/>
      <c r="CC12" s="3"/>
      <c r="CD12" s="13"/>
      <c r="CE12" s="5"/>
      <c r="CF12" s="3"/>
      <c r="CG12" s="3"/>
      <c r="CH12" s="3"/>
      <c r="CI12" s="4"/>
      <c r="CJ12" s="17"/>
      <c r="CK12" s="3"/>
      <c r="CL12" s="3"/>
      <c r="CM12" s="3"/>
      <c r="CN12" s="13"/>
      <c r="CO12" s="5"/>
      <c r="CP12" s="3"/>
      <c r="CQ12" s="3"/>
      <c r="CR12" s="3"/>
      <c r="CS12" s="4"/>
      <c r="CT12" s="17"/>
      <c r="CU12" s="3"/>
      <c r="CV12" s="3"/>
      <c r="CW12" s="3"/>
      <c r="CX12" s="4"/>
    </row>
    <row r="13" spans="1:102" x14ac:dyDescent="0.3">
      <c r="A13" s="5" t="s">
        <v>29</v>
      </c>
      <c r="B13" s="13">
        <f>COUNTIF(Sheet!D:D, ROW()-2)</f>
        <v>9</v>
      </c>
      <c r="C13" s="5">
        <f>COUNTIFS(Sheet!$D:$D,LEFT($A13,SEARCH(" ",$A13)-1),Sheet!$E:$E,C$2)</f>
        <v>1</v>
      </c>
      <c r="D13" s="3">
        <f>COUNTIFS(Sheet!$D:$D,LEFT($A13,SEARCH(" ",$A13)-1),Sheet!$E:$E,D$2)</f>
        <v>2</v>
      </c>
      <c r="E13" s="3">
        <f>COUNTIFS(Sheet!$D:$D,LEFT($A13,SEARCH(" ",$A13)-1),Sheet!$E:$E,E$2)</f>
        <v>3</v>
      </c>
      <c r="F13" s="3">
        <f>COUNTIFS(Sheet!$D:$D,LEFT($A13,SEARCH(" ",$A13)-1),Sheet!$E:$E,F$2)</f>
        <v>2</v>
      </c>
      <c r="G13" s="4">
        <f>COUNTIFS(Sheet!$D:$D,LEFT($A13,SEARCH(" ",$A13)-1),Sheet!$E:$E,G$2)</f>
        <v>1</v>
      </c>
      <c r="H13" s="17">
        <f>COUNTIFS(Sheet!$D:$D,LEFT($A13,SEARCH(" ",$A13)-1),Sheet!$F:$F,H$2)</f>
        <v>2</v>
      </c>
      <c r="I13" s="3">
        <f>COUNTIFS(Sheet!$D:$D,LEFT($A13,SEARCH(" ",$A13)-1),Sheet!$F:$F,I$2)</f>
        <v>6</v>
      </c>
      <c r="J13" s="3">
        <f>COUNTIFS(Sheet!$D:$D,LEFT($A13,SEARCH(" ",$A13)-1),Sheet!$F:$F,J$2)</f>
        <v>1</v>
      </c>
      <c r="K13" s="3">
        <f>COUNTIFS(Sheet!$D:$D,LEFT($A13,SEARCH(" ",$A13)-1),Sheet!$F:$F,K$2)</f>
        <v>0</v>
      </c>
      <c r="L13" s="13">
        <f>COUNTIFS(Sheet!$D:$D,LEFT($A13,SEARCH(" ",$A13)-1),Sheet!$F:$F,L$2)</f>
        <v>0</v>
      </c>
      <c r="M13" s="5">
        <f>COUNTIFS(Sheet!$D:$D,LEFT($A13,SEARCH(" ",$A13)-1),Sheet!$G:$G,M$2)</f>
        <v>2</v>
      </c>
      <c r="N13" s="3">
        <f>COUNTIFS(Sheet!$D:$D,LEFT($A13,SEARCH(" ",$A13)-1),Sheet!$G:$G,N$2)</f>
        <v>5</v>
      </c>
      <c r="O13" s="3">
        <f>COUNTIFS(Sheet!$D:$D,LEFT($A13,SEARCH(" ",$A13)-1),Sheet!$G:$G,O$2)</f>
        <v>2</v>
      </c>
      <c r="P13" s="3">
        <f>COUNTIFS(Sheet!$D:$D,LEFT($A13,SEARCH(" ",$A13)-1),Sheet!$G:$G,P$2)</f>
        <v>0</v>
      </c>
      <c r="Q13" s="4">
        <f>COUNTIFS(Sheet!$D:$D,LEFT($A13,SEARCH(" ",$A13)-1),Sheet!$G:$G,Q$2)</f>
        <v>0</v>
      </c>
      <c r="R13" s="17">
        <f>COUNTIFS(Sheet!$D:$D,LEFT($A13,SEARCH(" ",$A13)-1),Sheet!$H:$H,R$2)</f>
        <v>3</v>
      </c>
      <c r="S13" s="3">
        <f>COUNTIFS(Sheet!$D:$D,LEFT($A13,SEARCH(" ",$A13)-1),Sheet!$H:$H,S$2)</f>
        <v>6</v>
      </c>
      <c r="T13" s="3">
        <f>COUNTIFS(Sheet!$D:$D,LEFT($A13,SEARCH(" ",$A13)-1),Sheet!$H:$H,T$2)</f>
        <v>0</v>
      </c>
      <c r="U13" s="3">
        <f>COUNTIFS(Sheet!$D:$D,LEFT($A13,SEARCH(" ",$A13)-1),Sheet!$H:$H,U$2)</f>
        <v>0</v>
      </c>
      <c r="V13" s="13">
        <f>COUNTIFS(Sheet!$D:$D,LEFT($A13,SEARCH(" ",$A13)-1),Sheet!$H:$H,V$2)</f>
        <v>0</v>
      </c>
      <c r="W13" s="5">
        <f>COUNTIFS(Sheet!$D:$D,LEFT($A13,SEARCH(" ",$A13)-1),Sheet!$I:$I,W$2)</f>
        <v>4</v>
      </c>
      <c r="X13" s="3">
        <f>COUNTIFS(Sheet!$D:$D,LEFT($A13,SEARCH(" ",$A13)-1),Sheet!$I:$I,X$2)</f>
        <v>5</v>
      </c>
      <c r="Y13" s="3">
        <f>COUNTIFS(Sheet!$D:$D,LEFT($A13,SEARCH(" ",$A13)-1),Sheet!$I:$I,Y$2)</f>
        <v>0</v>
      </c>
      <c r="Z13" s="3">
        <f>COUNTIFS(Sheet!$D:$D,LEFT($A13,SEARCH(" ",$A13)-1),Sheet!$I:$I,Z$2)</f>
        <v>0</v>
      </c>
      <c r="AA13" s="4">
        <f>COUNTIFS(Sheet!$D:$D,LEFT($A13,SEARCH(" ",$A13)-1),Sheet!$I:$I,AA$2)</f>
        <v>0</v>
      </c>
      <c r="AB13" s="17">
        <f>COUNTIFS(Sheet!$D:$D,LEFT($A13,SEARCH(" ",$A13)-1),Sheet!$J:$J,AB$2)</f>
        <v>2</v>
      </c>
      <c r="AC13" s="3">
        <f>COUNTIFS(Sheet!$D:$D,LEFT($A13,SEARCH(" ",$A13)-1),Sheet!$J:$J,AC$2)</f>
        <v>3</v>
      </c>
      <c r="AD13" s="3">
        <f>COUNTIFS(Sheet!$D:$D,LEFT($A13,SEARCH(" ",$A13)-1),Sheet!$J:$J,AD$2)</f>
        <v>2</v>
      </c>
      <c r="AE13" s="3">
        <f>COUNTIFS(Sheet!$D:$D,LEFT($A13,SEARCH(" ",$A13)-1),Sheet!$J:$J,AE$2)</f>
        <v>1</v>
      </c>
      <c r="AF13" s="13">
        <f>COUNTIFS(Sheet!$D:$D,LEFT($A13,SEARCH(" ",$A13)-1),Sheet!$J:$J,AF$2)</f>
        <v>1</v>
      </c>
      <c r="AG13" s="5">
        <f>COUNTIFS(Sheet!$D:$D,LEFT($A13,SEARCH(" ",$A13)-1),Sheet!$K:$K,AG$2)</f>
        <v>3</v>
      </c>
      <c r="AH13" s="3">
        <f>COUNTIFS(Sheet!$D:$D,LEFT($A13,SEARCH(" ",$A13)-1),Sheet!$K:$K,AH$2)</f>
        <v>2</v>
      </c>
      <c r="AI13" s="3">
        <f>COUNTIFS(Sheet!$D:$D,LEFT($A13,SEARCH(" ",$A13)-1),Sheet!$K:$K,AI$2)</f>
        <v>4</v>
      </c>
      <c r="AJ13" s="3">
        <f>COUNTIFS(Sheet!$D:$D,LEFT($A13,SEARCH(" ",$A13)-1),Sheet!$K:$K,AJ$2)</f>
        <v>0</v>
      </c>
      <c r="AK13" s="4">
        <f>COUNTIFS(Sheet!$D:$D,LEFT($A13,SEARCH(" ",$A13)-1),Sheet!$K:$K,AK$2)</f>
        <v>0</v>
      </c>
      <c r="AL13" s="17">
        <f>COUNTIFS(Sheet!$D:$D,LEFT($A13,SEARCH(" ",$A13)-1),Sheet!$L:$L,AL$2)</f>
        <v>1</v>
      </c>
      <c r="AM13" s="3">
        <f>COUNTIFS(Sheet!$D:$D,LEFT($A13,SEARCH(" ",$A13)-1),Sheet!$L:$L,AM$2)</f>
        <v>6</v>
      </c>
      <c r="AN13" s="3">
        <f>COUNTIFS(Sheet!$D:$D,LEFT($A13,SEARCH(" ",$A13)-1),Sheet!$L:$L,AN$2)</f>
        <v>1</v>
      </c>
      <c r="AO13" s="3">
        <f>COUNTIFS(Sheet!$D:$D,LEFT($A13,SEARCH(" ",$A13)-1),Sheet!$L:$L,AO$2)</f>
        <v>1</v>
      </c>
      <c r="AP13" s="13">
        <f>COUNTIFS(Sheet!$D:$D,LEFT($A13,SEARCH(" ",$A13)-1),Sheet!$L:$L,AP$2)</f>
        <v>0</v>
      </c>
      <c r="AQ13" s="5">
        <f>COUNTIFS(Sheet!$D:$D,LEFT($A13,SEARCH(" ",$A13)-1),Sheet!$M:$M,AQ$2)</f>
        <v>0</v>
      </c>
      <c r="AR13" s="3">
        <f>COUNTIFS(Sheet!$D:$D,LEFT($A13,SEARCH(" ",$A13)-1),Sheet!$M:$M,AR$2)</f>
        <v>3</v>
      </c>
      <c r="AS13" s="3">
        <f>COUNTIFS(Sheet!$D:$D,LEFT($A13,SEARCH(" ",$A13)-1),Sheet!$M:$M,AS$2)</f>
        <v>3</v>
      </c>
      <c r="AT13" s="3">
        <f>COUNTIFS(Sheet!$D:$D,LEFT($A13,SEARCH(" ",$A13)-1),Sheet!$M:$M,AT$2)</f>
        <v>3</v>
      </c>
      <c r="AU13" s="4">
        <f>COUNTIFS(Sheet!$D:$D,LEFT($A13,SEARCH(" ",$A13)-1),Sheet!$M:$M,AU$2)</f>
        <v>0</v>
      </c>
      <c r="AV13" s="17">
        <f>COUNTIFS(Sheet!$D:$D,LEFT($A13,SEARCH(" ",$A13)-1),Sheet!$N:$N,AV$2)</f>
        <v>0</v>
      </c>
      <c r="AW13" s="3">
        <f>COUNTIFS(Sheet!$D:$D,LEFT($A13,SEARCH(" ",$A13)-1),Sheet!$N:$N,AW$2)</f>
        <v>1</v>
      </c>
      <c r="AX13" s="3">
        <f>COUNTIFS(Sheet!$D:$D,LEFT($A13,SEARCH(" ",$A13)-1),Sheet!$N:$N,AX$2)</f>
        <v>5</v>
      </c>
      <c r="AY13" s="3">
        <f>COUNTIFS(Sheet!$D:$D,LEFT($A13,SEARCH(" ",$A13)-1),Sheet!$N:$N,AY$2)</f>
        <v>2</v>
      </c>
      <c r="AZ13" s="13">
        <f>COUNTIFS(Sheet!$D:$D,LEFT($A13,SEARCH(" ",$A13)-1),Sheet!$N:$N,AZ$2)</f>
        <v>1</v>
      </c>
      <c r="BA13" s="5"/>
      <c r="BB13" s="3"/>
      <c r="BC13" s="3"/>
      <c r="BD13" s="3"/>
      <c r="BE13" s="4"/>
      <c r="BF13" s="17"/>
      <c r="BG13" s="3"/>
      <c r="BH13" s="3"/>
      <c r="BI13" s="3"/>
      <c r="BJ13" s="13"/>
      <c r="BK13" s="5"/>
      <c r="BL13" s="3"/>
      <c r="BM13" s="3"/>
      <c r="BN13" s="3"/>
      <c r="BO13" s="4"/>
      <c r="BP13" s="17"/>
      <c r="BQ13" s="3"/>
      <c r="BR13" s="3"/>
      <c r="BS13" s="3"/>
      <c r="BT13" s="13"/>
      <c r="BU13" s="5"/>
      <c r="BV13" s="3"/>
      <c r="BW13" s="3"/>
      <c r="BX13" s="3"/>
      <c r="BY13" s="4"/>
      <c r="BZ13" s="17"/>
      <c r="CA13" s="3"/>
      <c r="CB13" s="3"/>
      <c r="CC13" s="3"/>
      <c r="CD13" s="13"/>
      <c r="CE13" s="5"/>
      <c r="CF13" s="3"/>
      <c r="CG13" s="3"/>
      <c r="CH13" s="3"/>
      <c r="CI13" s="4"/>
      <c r="CJ13" s="17"/>
      <c r="CK13" s="3"/>
      <c r="CL13" s="3"/>
      <c r="CM13" s="3"/>
      <c r="CN13" s="13"/>
      <c r="CO13" s="5"/>
      <c r="CP13" s="3"/>
      <c r="CQ13" s="3"/>
      <c r="CR13" s="3"/>
      <c r="CS13" s="4"/>
      <c r="CT13" s="17"/>
      <c r="CU13" s="3"/>
      <c r="CV13" s="3"/>
      <c r="CW13" s="3"/>
      <c r="CX13" s="4"/>
    </row>
    <row r="14" spans="1:102" ht="14.4" thickBot="1" x14ac:dyDescent="0.35">
      <c r="A14" s="6" t="s">
        <v>31</v>
      </c>
      <c r="B14" s="14">
        <f>COUNTIF(Sheet!D:D, ROW()-2)</f>
        <v>1</v>
      </c>
      <c r="C14" s="6">
        <f>COUNTIFS(Sheet!$D:$D,LEFT($A14,SEARCH(" ",$A14)-1),Sheet!$E:$E,C$2)</f>
        <v>1</v>
      </c>
      <c r="D14" s="7">
        <f>COUNTIFS(Sheet!$D:$D,LEFT($A14,SEARCH(" ",$A14)-1),Sheet!$E:$E,D$2)</f>
        <v>0</v>
      </c>
      <c r="E14" s="7">
        <f>COUNTIFS(Sheet!$D:$D,LEFT($A14,SEARCH(" ",$A14)-1),Sheet!$E:$E,E$2)</f>
        <v>0</v>
      </c>
      <c r="F14" s="7">
        <f>COUNTIFS(Sheet!$D:$D,LEFT($A14,SEARCH(" ",$A14)-1),Sheet!$E:$E,F$2)</f>
        <v>0</v>
      </c>
      <c r="G14" s="8">
        <f>COUNTIFS(Sheet!$D:$D,LEFT($A14,SEARCH(" ",$A14)-1),Sheet!$E:$E,G$2)</f>
        <v>0</v>
      </c>
      <c r="H14" s="15">
        <f>COUNTIFS(Sheet!$D:$D,LEFT($A14,SEARCH(" ",$A14)-1),Sheet!$F:$F,H$2)</f>
        <v>1</v>
      </c>
      <c r="I14" s="7">
        <f>COUNTIFS(Sheet!$D:$D,LEFT($A14,SEARCH(" ",$A14)-1),Sheet!$F:$F,I$2)</f>
        <v>0</v>
      </c>
      <c r="J14" s="7">
        <f>COUNTIFS(Sheet!$D:$D,LEFT($A14,SEARCH(" ",$A14)-1),Sheet!$F:$F,J$2)</f>
        <v>0</v>
      </c>
      <c r="K14" s="7">
        <f>COUNTIFS(Sheet!$D:$D,LEFT($A14,SEARCH(" ",$A14)-1),Sheet!$F:$F,K$2)</f>
        <v>0</v>
      </c>
      <c r="L14" s="14">
        <f>COUNTIFS(Sheet!$D:$D,LEFT($A14,SEARCH(" ",$A14)-1),Sheet!$F:$F,L$2)</f>
        <v>0</v>
      </c>
      <c r="M14" s="6">
        <f>COUNTIFS(Sheet!$D:$D,LEFT($A14,SEARCH(" ",$A14)-1),Sheet!$G:$G,M$2)</f>
        <v>1</v>
      </c>
      <c r="N14" s="7">
        <f>COUNTIFS(Sheet!$D:$D,LEFT($A14,SEARCH(" ",$A14)-1),Sheet!$G:$G,N$2)</f>
        <v>0</v>
      </c>
      <c r="O14" s="7">
        <f>COUNTIFS(Sheet!$D:$D,LEFT($A14,SEARCH(" ",$A14)-1),Sheet!$G:$G,O$2)</f>
        <v>0</v>
      </c>
      <c r="P14" s="7">
        <f>COUNTIFS(Sheet!$D:$D,LEFT($A14,SEARCH(" ",$A14)-1),Sheet!$G:$G,P$2)</f>
        <v>0</v>
      </c>
      <c r="Q14" s="8">
        <f>COUNTIFS(Sheet!$D:$D,LEFT($A14,SEARCH(" ",$A14)-1),Sheet!$G:$G,Q$2)</f>
        <v>0</v>
      </c>
      <c r="R14" s="15">
        <f>COUNTIFS(Sheet!$D:$D,LEFT($A14,SEARCH(" ",$A14)-1),Sheet!$H:$H,R$2)</f>
        <v>1</v>
      </c>
      <c r="S14" s="7">
        <f>COUNTIFS(Sheet!$D:$D,LEFT($A14,SEARCH(" ",$A14)-1),Sheet!$H:$H,S$2)</f>
        <v>0</v>
      </c>
      <c r="T14" s="7">
        <f>COUNTIFS(Sheet!$D:$D,LEFT($A14,SEARCH(" ",$A14)-1),Sheet!$H:$H,T$2)</f>
        <v>0</v>
      </c>
      <c r="U14" s="7">
        <f>COUNTIFS(Sheet!$D:$D,LEFT($A14,SEARCH(" ",$A14)-1),Sheet!$H:$H,U$2)</f>
        <v>0</v>
      </c>
      <c r="V14" s="14">
        <f>COUNTIFS(Sheet!$D:$D,LEFT($A14,SEARCH(" ",$A14)-1),Sheet!$H:$H,V$2)</f>
        <v>0</v>
      </c>
      <c r="W14" s="6">
        <f>COUNTIFS(Sheet!$D:$D,LEFT($A14,SEARCH(" ",$A14)-1),Sheet!$I:$I,W$2)</f>
        <v>1</v>
      </c>
      <c r="X14" s="7">
        <f>COUNTIFS(Sheet!$D:$D,LEFT($A14,SEARCH(" ",$A14)-1),Sheet!$I:$I,X$2)</f>
        <v>0</v>
      </c>
      <c r="Y14" s="7">
        <f>COUNTIFS(Sheet!$D:$D,LEFT($A14,SEARCH(" ",$A14)-1),Sheet!$I:$I,Y$2)</f>
        <v>0</v>
      </c>
      <c r="Z14" s="7">
        <f>COUNTIFS(Sheet!$D:$D,LEFT($A14,SEARCH(" ",$A14)-1),Sheet!$I:$I,Z$2)</f>
        <v>0</v>
      </c>
      <c r="AA14" s="8">
        <f>COUNTIFS(Sheet!$D:$D,LEFT($A14,SEARCH(" ",$A14)-1),Sheet!$I:$I,AA$2)</f>
        <v>0</v>
      </c>
      <c r="AB14" s="15">
        <f>COUNTIFS(Sheet!$D:$D,LEFT($A14,SEARCH(" ",$A14)-1),Sheet!$J:$J,AB$2)</f>
        <v>1</v>
      </c>
      <c r="AC14" s="7">
        <f>COUNTIFS(Sheet!$D:$D,LEFT($A14,SEARCH(" ",$A14)-1),Sheet!$J:$J,AC$2)</f>
        <v>0</v>
      </c>
      <c r="AD14" s="7">
        <f>COUNTIFS(Sheet!$D:$D,LEFT($A14,SEARCH(" ",$A14)-1),Sheet!$J:$J,AD$2)</f>
        <v>0</v>
      </c>
      <c r="AE14" s="7">
        <f>COUNTIFS(Sheet!$D:$D,LEFT($A14,SEARCH(" ",$A14)-1),Sheet!$J:$J,AE$2)</f>
        <v>0</v>
      </c>
      <c r="AF14" s="14">
        <f>COUNTIFS(Sheet!$D:$D,LEFT($A14,SEARCH(" ",$A14)-1),Sheet!$J:$J,AF$2)</f>
        <v>0</v>
      </c>
      <c r="AG14" s="6">
        <f>COUNTIFS(Sheet!$D:$D,LEFT($A14,SEARCH(" ",$A14)-1),Sheet!$K:$K,AG$2)</f>
        <v>1</v>
      </c>
      <c r="AH14" s="7">
        <f>COUNTIFS(Sheet!$D:$D,LEFT($A14,SEARCH(" ",$A14)-1),Sheet!$K:$K,AH$2)</f>
        <v>0</v>
      </c>
      <c r="AI14" s="7">
        <f>COUNTIFS(Sheet!$D:$D,LEFT($A14,SEARCH(" ",$A14)-1),Sheet!$K:$K,AI$2)</f>
        <v>0</v>
      </c>
      <c r="AJ14" s="7">
        <f>COUNTIFS(Sheet!$D:$D,LEFT($A14,SEARCH(" ",$A14)-1),Sheet!$K:$K,AJ$2)</f>
        <v>0</v>
      </c>
      <c r="AK14" s="8">
        <f>COUNTIFS(Sheet!$D:$D,LEFT($A14,SEARCH(" ",$A14)-1),Sheet!$K:$K,AK$2)</f>
        <v>0</v>
      </c>
      <c r="AL14" s="15">
        <f>COUNTIFS(Sheet!$D:$D,LEFT($A14,SEARCH(" ",$A14)-1),Sheet!$L:$L,AL$2)</f>
        <v>1</v>
      </c>
      <c r="AM14" s="7">
        <f>COUNTIFS(Sheet!$D:$D,LEFT($A14,SEARCH(" ",$A14)-1),Sheet!$L:$L,AM$2)</f>
        <v>0</v>
      </c>
      <c r="AN14" s="7">
        <f>COUNTIFS(Sheet!$D:$D,LEFT($A14,SEARCH(" ",$A14)-1),Sheet!$L:$L,AN$2)</f>
        <v>0</v>
      </c>
      <c r="AO14" s="7">
        <f>COUNTIFS(Sheet!$D:$D,LEFT($A14,SEARCH(" ",$A14)-1),Sheet!$L:$L,AO$2)</f>
        <v>0</v>
      </c>
      <c r="AP14" s="14">
        <f>COUNTIFS(Sheet!$D:$D,LEFT($A14,SEARCH(" ",$A14)-1),Sheet!$L:$L,AP$2)</f>
        <v>0</v>
      </c>
      <c r="AQ14" s="6">
        <f>COUNTIFS(Sheet!$D:$D,LEFT($A14,SEARCH(" ",$A14)-1),Sheet!$M:$M,AQ$2)</f>
        <v>1</v>
      </c>
      <c r="AR14" s="7">
        <f>COUNTIFS(Sheet!$D:$D,LEFT($A14,SEARCH(" ",$A14)-1),Sheet!$M:$M,AR$2)</f>
        <v>0</v>
      </c>
      <c r="AS14" s="7">
        <f>COUNTIFS(Sheet!$D:$D,LEFT($A14,SEARCH(" ",$A14)-1),Sheet!$M:$M,AS$2)</f>
        <v>0</v>
      </c>
      <c r="AT14" s="7">
        <f>COUNTIFS(Sheet!$D:$D,LEFT($A14,SEARCH(" ",$A14)-1),Sheet!$M:$M,AT$2)</f>
        <v>0</v>
      </c>
      <c r="AU14" s="8">
        <f>COUNTIFS(Sheet!$D:$D,LEFT($A14,SEARCH(" ",$A14)-1),Sheet!$M:$M,AU$2)</f>
        <v>0</v>
      </c>
      <c r="AV14" s="15">
        <f>COUNTIFS(Sheet!$D:$D,LEFT($A14,SEARCH(" ",$A14)-1),Sheet!$N:$N,AV$2)</f>
        <v>1</v>
      </c>
      <c r="AW14" s="7">
        <f>COUNTIFS(Sheet!$D:$D,LEFT($A14,SEARCH(" ",$A14)-1),Sheet!$N:$N,AW$2)</f>
        <v>0</v>
      </c>
      <c r="AX14" s="7">
        <f>COUNTIFS(Sheet!$D:$D,LEFT($A14,SEARCH(" ",$A14)-1),Sheet!$N:$N,AX$2)</f>
        <v>0</v>
      </c>
      <c r="AY14" s="7">
        <f>COUNTIFS(Sheet!$D:$D,LEFT($A14,SEARCH(" ",$A14)-1),Sheet!$N:$N,AY$2)</f>
        <v>0</v>
      </c>
      <c r="AZ14" s="14">
        <f>COUNTIFS(Sheet!$D:$D,LEFT($A14,SEARCH(" ",$A14)-1),Sheet!$N:$N,AZ$2)</f>
        <v>0</v>
      </c>
      <c r="BA14" s="6"/>
      <c r="BB14" s="7"/>
      <c r="BC14" s="7"/>
      <c r="BD14" s="7"/>
      <c r="BE14" s="8"/>
      <c r="BF14" s="15"/>
      <c r="BG14" s="7"/>
      <c r="BH14" s="7"/>
      <c r="BI14" s="7"/>
      <c r="BJ14" s="14"/>
      <c r="BK14" s="6"/>
      <c r="BL14" s="7"/>
      <c r="BM14" s="7"/>
      <c r="BN14" s="7"/>
      <c r="BO14" s="8"/>
      <c r="BP14" s="15"/>
      <c r="BQ14" s="7"/>
      <c r="BR14" s="7"/>
      <c r="BS14" s="7"/>
      <c r="BT14" s="14"/>
      <c r="BU14" s="6"/>
      <c r="BV14" s="7"/>
      <c r="BW14" s="7"/>
      <c r="BX14" s="7"/>
      <c r="BY14" s="8"/>
      <c r="BZ14" s="15"/>
      <c r="CA14" s="7"/>
      <c r="CB14" s="7"/>
      <c r="CC14" s="7"/>
      <c r="CD14" s="14"/>
      <c r="CE14" s="6"/>
      <c r="CF14" s="7"/>
      <c r="CG14" s="7"/>
      <c r="CH14" s="7"/>
      <c r="CI14" s="8"/>
      <c r="CJ14" s="15"/>
      <c r="CK14" s="7"/>
      <c r="CL14" s="7"/>
      <c r="CM14" s="7"/>
      <c r="CN14" s="14"/>
      <c r="CO14" s="6"/>
      <c r="CP14" s="7"/>
      <c r="CQ14" s="7"/>
      <c r="CR14" s="7"/>
      <c r="CS14" s="8"/>
      <c r="CT14" s="15"/>
      <c r="CU14" s="7"/>
      <c r="CV14" s="7"/>
      <c r="CW14" s="7"/>
      <c r="CX14" s="8"/>
    </row>
    <row r="15" spans="1:102" ht="14.4" thickBot="1" x14ac:dyDescent="0.35"/>
    <row r="16" spans="1:102" x14ac:dyDescent="0.3">
      <c r="A16" s="18" t="s">
        <v>33</v>
      </c>
      <c r="B16" s="19">
        <f>SUM(B3:B14)</f>
        <v>84</v>
      </c>
      <c r="C16" s="19">
        <f t="shared" ref="C16:AZ16" si="41">SUM(C3:C14)</f>
        <v>11</v>
      </c>
      <c r="D16" s="19">
        <f t="shared" si="41"/>
        <v>39</v>
      </c>
      <c r="E16" s="19">
        <f t="shared" si="41"/>
        <v>25</v>
      </c>
      <c r="F16" s="19">
        <f t="shared" si="41"/>
        <v>4</v>
      </c>
      <c r="G16" s="19">
        <f t="shared" si="41"/>
        <v>5</v>
      </c>
      <c r="H16" s="19">
        <f t="shared" si="41"/>
        <v>11</v>
      </c>
      <c r="I16" s="19">
        <f t="shared" si="41"/>
        <v>53</v>
      </c>
      <c r="J16" s="19">
        <f t="shared" si="41"/>
        <v>19</v>
      </c>
      <c r="K16" s="19">
        <f t="shared" si="41"/>
        <v>1</v>
      </c>
      <c r="L16" s="19">
        <f t="shared" si="41"/>
        <v>0</v>
      </c>
      <c r="M16" s="19">
        <f t="shared" si="41"/>
        <v>42</v>
      </c>
      <c r="N16" s="19">
        <f t="shared" si="41"/>
        <v>38</v>
      </c>
      <c r="O16" s="19">
        <f t="shared" si="41"/>
        <v>4</v>
      </c>
      <c r="P16" s="19">
        <f t="shared" si="41"/>
        <v>0</v>
      </c>
      <c r="Q16" s="19">
        <f t="shared" si="41"/>
        <v>0</v>
      </c>
      <c r="R16" s="19">
        <f t="shared" si="41"/>
        <v>26</v>
      </c>
      <c r="S16" s="19">
        <f t="shared" si="41"/>
        <v>48</v>
      </c>
      <c r="T16" s="19">
        <f t="shared" si="41"/>
        <v>10</v>
      </c>
      <c r="U16" s="19">
        <f t="shared" si="41"/>
        <v>0</v>
      </c>
      <c r="V16" s="19">
        <f t="shared" si="41"/>
        <v>0</v>
      </c>
      <c r="W16" s="19">
        <f t="shared" si="41"/>
        <v>18</v>
      </c>
      <c r="X16" s="19">
        <f t="shared" si="41"/>
        <v>46</v>
      </c>
      <c r="Y16" s="19">
        <f t="shared" si="41"/>
        <v>13</v>
      </c>
      <c r="Z16" s="19">
        <f t="shared" si="41"/>
        <v>6</v>
      </c>
      <c r="AA16" s="19">
        <f t="shared" si="41"/>
        <v>1</v>
      </c>
      <c r="AB16" s="19">
        <f t="shared" si="41"/>
        <v>33</v>
      </c>
      <c r="AC16" s="19">
        <f t="shared" si="41"/>
        <v>27</v>
      </c>
      <c r="AD16" s="19">
        <f t="shared" si="41"/>
        <v>15</v>
      </c>
      <c r="AE16" s="19">
        <f t="shared" si="41"/>
        <v>6</v>
      </c>
      <c r="AF16" s="19">
        <f t="shared" si="41"/>
        <v>3</v>
      </c>
      <c r="AG16" s="19">
        <f t="shared" si="41"/>
        <v>26</v>
      </c>
      <c r="AH16" s="19">
        <f t="shared" si="41"/>
        <v>39</v>
      </c>
      <c r="AI16" s="19">
        <f t="shared" si="41"/>
        <v>15</v>
      </c>
      <c r="AJ16" s="19">
        <f t="shared" si="41"/>
        <v>2</v>
      </c>
      <c r="AK16" s="19">
        <f t="shared" si="41"/>
        <v>2</v>
      </c>
      <c r="AL16" s="19">
        <f t="shared" si="41"/>
        <v>15</v>
      </c>
      <c r="AM16" s="19">
        <f t="shared" si="41"/>
        <v>48</v>
      </c>
      <c r="AN16" s="19">
        <f t="shared" si="41"/>
        <v>18</v>
      </c>
      <c r="AO16" s="19">
        <f t="shared" si="41"/>
        <v>3</v>
      </c>
      <c r="AP16" s="19">
        <f t="shared" si="41"/>
        <v>0</v>
      </c>
      <c r="AQ16" s="19">
        <f t="shared" si="41"/>
        <v>11</v>
      </c>
      <c r="AR16" s="19">
        <f t="shared" si="41"/>
        <v>42</v>
      </c>
      <c r="AS16" s="19">
        <f t="shared" si="41"/>
        <v>26</v>
      </c>
      <c r="AT16" s="19">
        <f t="shared" si="41"/>
        <v>4</v>
      </c>
      <c r="AU16" s="19">
        <f t="shared" si="41"/>
        <v>1</v>
      </c>
      <c r="AV16" s="19">
        <f t="shared" si="41"/>
        <v>8</v>
      </c>
      <c r="AW16" s="19">
        <f t="shared" si="41"/>
        <v>23</v>
      </c>
      <c r="AX16" s="19">
        <f t="shared" si="41"/>
        <v>35</v>
      </c>
      <c r="AY16" s="19">
        <f t="shared" si="41"/>
        <v>10</v>
      </c>
      <c r="AZ16" s="19">
        <f t="shared" si="41"/>
        <v>8</v>
      </c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20"/>
    </row>
    <row r="17" spans="1:102" s="24" customFormat="1" ht="14.4" thickBot="1" x14ac:dyDescent="0.35">
      <c r="A17" s="25"/>
      <c r="B17" s="26">
        <f>B16/$B$16</f>
        <v>1</v>
      </c>
      <c r="C17" s="26">
        <f>C16/$B$16</f>
        <v>0.13095238095238096</v>
      </c>
      <c r="D17" s="26">
        <f t="shared" ref="D17:AZ17" si="42">D16/$B$16</f>
        <v>0.4642857142857143</v>
      </c>
      <c r="E17" s="26">
        <f t="shared" si="42"/>
        <v>0.29761904761904762</v>
      </c>
      <c r="F17" s="26">
        <f t="shared" si="42"/>
        <v>4.7619047619047616E-2</v>
      </c>
      <c r="G17" s="26">
        <f t="shared" si="42"/>
        <v>5.9523809523809521E-2</v>
      </c>
      <c r="H17" s="26">
        <f t="shared" si="42"/>
        <v>0.13095238095238096</v>
      </c>
      <c r="I17" s="26">
        <f t="shared" si="42"/>
        <v>0.63095238095238093</v>
      </c>
      <c r="J17" s="26">
        <f t="shared" si="42"/>
        <v>0.22619047619047619</v>
      </c>
      <c r="K17" s="26">
        <f t="shared" si="42"/>
        <v>1.1904761904761904E-2</v>
      </c>
      <c r="L17" s="26">
        <f t="shared" si="42"/>
        <v>0</v>
      </c>
      <c r="M17" s="26">
        <f t="shared" si="42"/>
        <v>0.5</v>
      </c>
      <c r="N17" s="26">
        <f t="shared" si="42"/>
        <v>0.45238095238095238</v>
      </c>
      <c r="O17" s="26">
        <f t="shared" si="42"/>
        <v>4.7619047619047616E-2</v>
      </c>
      <c r="P17" s="26">
        <f t="shared" si="42"/>
        <v>0</v>
      </c>
      <c r="Q17" s="26">
        <f t="shared" si="42"/>
        <v>0</v>
      </c>
      <c r="R17" s="26">
        <f t="shared" si="42"/>
        <v>0.30952380952380953</v>
      </c>
      <c r="S17" s="26">
        <f t="shared" si="42"/>
        <v>0.5714285714285714</v>
      </c>
      <c r="T17" s="26">
        <f t="shared" si="42"/>
        <v>0.11904761904761904</v>
      </c>
      <c r="U17" s="26">
        <f t="shared" si="42"/>
        <v>0</v>
      </c>
      <c r="V17" s="26">
        <f t="shared" si="42"/>
        <v>0</v>
      </c>
      <c r="W17" s="26">
        <f t="shared" si="42"/>
        <v>0.21428571428571427</v>
      </c>
      <c r="X17" s="26">
        <f t="shared" si="42"/>
        <v>0.54761904761904767</v>
      </c>
      <c r="Y17" s="26">
        <f t="shared" si="42"/>
        <v>0.15476190476190477</v>
      </c>
      <c r="Z17" s="26">
        <f t="shared" si="42"/>
        <v>7.1428571428571425E-2</v>
      </c>
      <c r="AA17" s="26">
        <f t="shared" si="42"/>
        <v>1.1904761904761904E-2</v>
      </c>
      <c r="AB17" s="26">
        <f t="shared" si="42"/>
        <v>0.39285714285714285</v>
      </c>
      <c r="AC17" s="26">
        <f t="shared" si="42"/>
        <v>0.32142857142857145</v>
      </c>
      <c r="AD17" s="26">
        <f t="shared" si="42"/>
        <v>0.17857142857142858</v>
      </c>
      <c r="AE17" s="26">
        <f t="shared" si="42"/>
        <v>7.1428571428571425E-2</v>
      </c>
      <c r="AF17" s="26">
        <f t="shared" si="42"/>
        <v>3.5714285714285712E-2</v>
      </c>
      <c r="AG17" s="26">
        <f t="shared" si="42"/>
        <v>0.30952380952380953</v>
      </c>
      <c r="AH17" s="26">
        <f t="shared" si="42"/>
        <v>0.4642857142857143</v>
      </c>
      <c r="AI17" s="26">
        <f t="shared" si="42"/>
        <v>0.17857142857142858</v>
      </c>
      <c r="AJ17" s="26">
        <f t="shared" si="42"/>
        <v>2.3809523809523808E-2</v>
      </c>
      <c r="AK17" s="26">
        <f t="shared" si="42"/>
        <v>2.3809523809523808E-2</v>
      </c>
      <c r="AL17" s="26">
        <f t="shared" si="42"/>
        <v>0.17857142857142858</v>
      </c>
      <c r="AM17" s="26">
        <f t="shared" si="42"/>
        <v>0.5714285714285714</v>
      </c>
      <c r="AN17" s="26">
        <f t="shared" si="42"/>
        <v>0.21428571428571427</v>
      </c>
      <c r="AO17" s="26">
        <f t="shared" si="42"/>
        <v>3.5714285714285712E-2</v>
      </c>
      <c r="AP17" s="26">
        <f t="shared" si="42"/>
        <v>0</v>
      </c>
      <c r="AQ17" s="26">
        <f t="shared" si="42"/>
        <v>0.13095238095238096</v>
      </c>
      <c r="AR17" s="26">
        <f t="shared" si="42"/>
        <v>0.5</v>
      </c>
      <c r="AS17" s="26">
        <f t="shared" si="42"/>
        <v>0.30952380952380953</v>
      </c>
      <c r="AT17" s="26">
        <f t="shared" si="42"/>
        <v>4.7619047619047616E-2</v>
      </c>
      <c r="AU17" s="26">
        <f t="shared" si="42"/>
        <v>1.1904761904761904E-2</v>
      </c>
      <c r="AV17" s="26">
        <f t="shared" si="42"/>
        <v>9.5238095238095233E-2</v>
      </c>
      <c r="AW17" s="26">
        <f t="shared" si="42"/>
        <v>0.27380952380952384</v>
      </c>
      <c r="AX17" s="26">
        <f t="shared" si="42"/>
        <v>0.41666666666666669</v>
      </c>
      <c r="AY17" s="26">
        <f t="shared" si="42"/>
        <v>0.11904761904761904</v>
      </c>
      <c r="AZ17" s="26">
        <f t="shared" si="42"/>
        <v>9.5238095238095233E-2</v>
      </c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</row>
    <row r="19" spans="1:102" x14ac:dyDescent="0.3">
      <c r="A19" s="3" t="s">
        <v>45</v>
      </c>
      <c r="B19" s="3">
        <f>SUM(C19:G19)</f>
        <v>840</v>
      </c>
      <c r="C19" s="3">
        <f>COUNTIF(Sheet!$D:$X,C2)</f>
        <v>201</v>
      </c>
      <c r="D19" s="3">
        <f>COUNTIF(Sheet!$D:$X,D2)</f>
        <v>403</v>
      </c>
      <c r="E19" s="3">
        <f>COUNTIF(Sheet!$D:$X,E2)</f>
        <v>180</v>
      </c>
      <c r="F19" s="3">
        <f>COUNTIF(Sheet!$D:$X,F2)</f>
        <v>36</v>
      </c>
      <c r="G19" s="3">
        <f>COUNTIF(Sheet!$D:$X,G2)</f>
        <v>20</v>
      </c>
    </row>
    <row r="20" spans="1:102" x14ac:dyDescent="0.3">
      <c r="A20" s="3"/>
      <c r="B20" s="22">
        <f>B19/$B$19</f>
        <v>1</v>
      </c>
      <c r="C20" s="23">
        <f t="shared" ref="C20:G20" si="43">C19/$B$19</f>
        <v>0.2392857142857143</v>
      </c>
      <c r="D20" s="23">
        <f t="shared" si="43"/>
        <v>0.47976190476190478</v>
      </c>
      <c r="E20" s="23">
        <f t="shared" si="43"/>
        <v>0.21428571428571427</v>
      </c>
      <c r="F20" s="23">
        <f t="shared" si="43"/>
        <v>4.2857142857142858E-2</v>
      </c>
      <c r="G20" s="23">
        <f t="shared" si="43"/>
        <v>2.3809523809523808E-2</v>
      </c>
    </row>
    <row r="22" spans="1:102" x14ac:dyDescent="0.3">
      <c r="C22" s="28" t="str">
        <f>C2</f>
        <v>совершенно согласен</v>
      </c>
      <c r="D22" s="28"/>
      <c r="E22" s="28" t="str">
        <f>D2</f>
        <v>согласен</v>
      </c>
      <c r="F22" s="28"/>
      <c r="G22" s="28" t="str">
        <f>E2</f>
        <v>трудно сказать</v>
      </c>
      <c r="H22" s="28"/>
      <c r="I22" s="28" t="str">
        <f>F2</f>
        <v>не согласен</v>
      </c>
      <c r="J22" s="28"/>
      <c r="K22" s="28" t="str">
        <f>G2</f>
        <v>совершенно не согласен</v>
      </c>
      <c r="L22" s="28"/>
    </row>
    <row r="23" spans="1:102" ht="12" customHeight="1" x14ac:dyDescent="0.3">
      <c r="B23" s="2" t="str" cm="1">
        <f t="array" aca="1" ref="B23" ca="1">INDIRECT(ADDRESS(1,COLUMN()+5*(ROW()-23)+1))</f>
        <v>Я иду утром в школу с радостью</v>
      </c>
      <c r="C23" s="2" cm="1">
        <f t="array" aca="1" ref="C23" ca="1">INDIRECT(ADDRESS(16,COLUMN($C17)+QUOTIENT(COLUMN()-3,2)+5*(ROW()-23)))</f>
        <v>11</v>
      </c>
      <c r="D23" s="24" cm="1">
        <f t="array" aca="1" ref="D23" ca="1">INDIRECT(ADDRESS(17,COLUMN($C17)+QUOTIENT(COLUMN()-3,2)+5*(ROW()-23)))</f>
        <v>0.13095238095238096</v>
      </c>
      <c r="E23" s="2" cm="1">
        <f t="array" aca="1" ref="E23" ca="1">INDIRECT(ADDRESS(16,COLUMN($C17)+QUOTIENT(COLUMN()-3,2)+5*(ROW()-23)))</f>
        <v>39</v>
      </c>
      <c r="F23" s="24" cm="1">
        <f t="array" aca="1" ref="F23" ca="1">INDIRECT(ADDRESS(17,COLUMN($C17)+QUOTIENT(COLUMN()-3,2)+5*(ROW()-23)))</f>
        <v>0.4642857142857143</v>
      </c>
      <c r="G23" s="2" cm="1">
        <f t="array" aca="1" ref="G23" ca="1">INDIRECT(ADDRESS(16,COLUMN($C17)+QUOTIENT(COLUMN()-3,2)+5*(ROW()-23)))</f>
        <v>25</v>
      </c>
      <c r="H23" s="24" cm="1">
        <f t="array" aca="1" ref="H23" ca="1">INDIRECT(ADDRESS(17,COLUMN($C17)+QUOTIENT(COLUMN()-3,2)+5*(ROW()-23)))</f>
        <v>0.29761904761904762</v>
      </c>
      <c r="I23" s="2" cm="1">
        <f t="array" aca="1" ref="I23" ca="1">INDIRECT(ADDRESS(16,COLUMN($C17)+QUOTIENT(COLUMN()-3,2)+5*(ROW()-23)))</f>
        <v>4</v>
      </c>
      <c r="J23" s="24" cm="1">
        <f t="array" aca="1" ref="J23" ca="1">INDIRECT(ADDRESS(17,COLUMN($C17)+QUOTIENT(COLUMN()-3,2)+5*(ROW()-23)))</f>
        <v>4.7619047619047616E-2</v>
      </c>
      <c r="K23" s="2" cm="1">
        <f t="array" aca="1" ref="K23" ca="1">INDIRECT(ADDRESS(16,COLUMN($C17)+QUOTIENT(COLUMN()-3,2)+5*(ROW()-23)))</f>
        <v>5</v>
      </c>
      <c r="L23" s="24" cm="1">
        <f t="array" aca="1" ref="L23" ca="1">INDIRECT(ADDRESS(17,COLUMN($C17)+QUOTIENT(COLUMN()-3,2)+5*(ROW()-23)))</f>
        <v>5.9523809523809521E-2</v>
      </c>
    </row>
    <row r="24" spans="1:102" ht="12" customHeight="1" x14ac:dyDescent="0.3">
      <c r="B24" s="2" t="str" cm="1">
        <f t="array" aca="1" ref="B24" ca="1">INDIRECT(ADDRESS(1,COLUMN()+5*(ROW()-23)+1))</f>
        <v>В школе у меня обычно хорошее настроение</v>
      </c>
      <c r="C24" s="2" cm="1">
        <f t="array" aca="1" ref="C24" ca="1">INDIRECT(ADDRESS(16,COLUMN($C18)+QUOTIENT(COLUMN()-3,2)+5*(ROW()-23)))</f>
        <v>11</v>
      </c>
      <c r="D24" s="24" cm="1">
        <f t="array" aca="1" ref="D24" ca="1">INDIRECT(ADDRESS(17,COLUMN($C18)+QUOTIENT(COLUMN()-3,2)+5*(ROW()-23)))</f>
        <v>0.13095238095238096</v>
      </c>
      <c r="E24" s="2" cm="1">
        <f t="array" aca="1" ref="E24" ca="1">INDIRECT(ADDRESS(16,COLUMN($C18)+QUOTIENT(COLUMN()-3,2)+5*(ROW()-23)))</f>
        <v>53</v>
      </c>
      <c r="F24" s="24" cm="1">
        <f t="array" aca="1" ref="F24" ca="1">INDIRECT(ADDRESS(17,COLUMN($C18)+QUOTIENT(COLUMN()-3,2)+5*(ROW()-23)))</f>
        <v>0.63095238095238093</v>
      </c>
      <c r="G24" s="2" cm="1">
        <f t="array" aca="1" ref="G24" ca="1">INDIRECT(ADDRESS(16,COLUMN($C18)+QUOTIENT(COLUMN()-3,2)+5*(ROW()-23)))</f>
        <v>19</v>
      </c>
      <c r="H24" s="24" cm="1">
        <f t="array" aca="1" ref="H24" ca="1">INDIRECT(ADDRESS(17,COLUMN($C18)+QUOTIENT(COLUMN()-3,2)+5*(ROW()-23)))</f>
        <v>0.22619047619047619</v>
      </c>
      <c r="I24" s="2" cm="1">
        <f t="array" aca="1" ref="I24" ca="1">INDIRECT(ADDRESS(16,COLUMN($C18)+QUOTIENT(COLUMN()-3,2)+5*(ROW()-23)))</f>
        <v>1</v>
      </c>
      <c r="J24" s="24" cm="1">
        <f t="array" aca="1" ref="J24" ca="1">INDIRECT(ADDRESS(17,COLUMN($C18)+QUOTIENT(COLUMN()-3,2)+5*(ROW()-23)))</f>
        <v>1.1904761904761904E-2</v>
      </c>
      <c r="K24" s="2" cm="1">
        <f t="array" aca="1" ref="K24" ca="1">INDIRECT(ADDRESS(16,COLUMN($C18)+QUOTIENT(COLUMN()-3,2)+5*(ROW()-23)))</f>
        <v>0</v>
      </c>
      <c r="L24" s="24" cm="1">
        <f t="array" aca="1" ref="L24" ca="1">INDIRECT(ADDRESS(17,COLUMN($C18)+QUOTIENT(COLUMN()-3,2)+5*(ROW()-23)))</f>
        <v>0</v>
      </c>
    </row>
    <row r="25" spans="1:102" ht="12" customHeight="1" x14ac:dyDescent="0.3">
      <c r="B25" s="2" t="str" cm="1">
        <f t="array" aca="1" ref="B25" ca="1">INDIRECT(ADDRESS(1,COLUMN()+5*(ROW()-23)+1))</f>
        <v>В нашем классе хороший классный руководитель</v>
      </c>
      <c r="C25" s="2" cm="1">
        <f t="array" aca="1" ref="C25" ca="1">INDIRECT(ADDRESS(16,COLUMN($C19)+QUOTIENT(COLUMN()-3,2)+5*(ROW()-23)))</f>
        <v>42</v>
      </c>
      <c r="D25" s="24" cm="1">
        <f t="array" aca="1" ref="D25" ca="1">INDIRECT(ADDRESS(17,COLUMN($C19)+QUOTIENT(COLUMN()-3,2)+5*(ROW()-23)))</f>
        <v>0.5</v>
      </c>
      <c r="E25" s="2" cm="1">
        <f t="array" aca="1" ref="E25" ca="1">INDIRECT(ADDRESS(16,COLUMN($C19)+QUOTIENT(COLUMN()-3,2)+5*(ROW()-23)))</f>
        <v>38</v>
      </c>
      <c r="F25" s="24" cm="1">
        <f t="array" aca="1" ref="F25" ca="1">INDIRECT(ADDRESS(17,COLUMN($C19)+QUOTIENT(COLUMN()-3,2)+5*(ROW()-23)))</f>
        <v>0.45238095238095238</v>
      </c>
      <c r="G25" s="2" cm="1">
        <f t="array" aca="1" ref="G25" ca="1">INDIRECT(ADDRESS(16,COLUMN($C19)+QUOTIENT(COLUMN()-3,2)+5*(ROW()-23)))</f>
        <v>4</v>
      </c>
      <c r="H25" s="24" cm="1">
        <f t="array" aca="1" ref="H25" ca="1">INDIRECT(ADDRESS(17,COLUMN($C19)+QUOTIENT(COLUMN()-3,2)+5*(ROW()-23)))</f>
        <v>4.7619047619047616E-2</v>
      </c>
      <c r="I25" s="2" cm="1">
        <f t="array" aca="1" ref="I25" ca="1">INDIRECT(ADDRESS(16,COLUMN($C19)+QUOTIENT(COLUMN()-3,2)+5*(ROW()-23)))</f>
        <v>0</v>
      </c>
      <c r="J25" s="24" cm="1">
        <f t="array" aca="1" ref="J25" ca="1">INDIRECT(ADDRESS(17,COLUMN($C19)+QUOTIENT(COLUMN()-3,2)+5*(ROW()-23)))</f>
        <v>0</v>
      </c>
      <c r="K25" s="2" cm="1">
        <f t="array" aca="1" ref="K25" ca="1">INDIRECT(ADDRESS(16,COLUMN($C19)+QUOTIENT(COLUMN()-3,2)+5*(ROW()-23)))</f>
        <v>0</v>
      </c>
      <c r="L25" s="24" cm="1">
        <f t="array" aca="1" ref="L25" ca="1">INDIRECT(ADDRESS(17,COLUMN($C19)+QUOTIENT(COLUMN()-3,2)+5*(ROW()-23)))</f>
        <v>0</v>
      </c>
    </row>
    <row r="26" spans="1:102" ht="12" customHeight="1" x14ac:dyDescent="0.3">
      <c r="B26" s="2" t="str" cm="1">
        <f t="array" aca="1" ref="B26" ca="1">INDIRECT(ADDRESS(1,COLUMN()+5*(ROW()-23)+1))</f>
        <v>К нашим школьным учителям можно обратиться за советом и помощью в трудной ситуации</v>
      </c>
      <c r="C26" s="2" cm="1">
        <f t="array" aca="1" ref="C26" ca="1">INDIRECT(ADDRESS(16,COLUMN($C20)+QUOTIENT(COLUMN()-3,2)+5*(ROW()-23)))</f>
        <v>26</v>
      </c>
      <c r="D26" s="24" cm="1">
        <f t="array" aca="1" ref="D26" ca="1">INDIRECT(ADDRESS(17,COLUMN($C20)+QUOTIENT(COLUMN()-3,2)+5*(ROW()-23)))</f>
        <v>0.30952380952380953</v>
      </c>
      <c r="E26" s="2" cm="1">
        <f t="array" aca="1" ref="E26" ca="1">INDIRECT(ADDRESS(16,COLUMN($C20)+QUOTIENT(COLUMN()-3,2)+5*(ROW()-23)))</f>
        <v>48</v>
      </c>
      <c r="F26" s="24" cm="1">
        <f t="array" aca="1" ref="F26" ca="1">INDIRECT(ADDRESS(17,COLUMN($C20)+QUOTIENT(COLUMN()-3,2)+5*(ROW()-23)))</f>
        <v>0.5714285714285714</v>
      </c>
      <c r="G26" s="2" cm="1">
        <f t="array" aca="1" ref="G26" ca="1">INDIRECT(ADDRESS(16,COLUMN($C20)+QUOTIENT(COLUMN()-3,2)+5*(ROW()-23)))</f>
        <v>10</v>
      </c>
      <c r="H26" s="24" cm="1">
        <f t="array" aca="1" ref="H26" ca="1">INDIRECT(ADDRESS(17,COLUMN($C20)+QUOTIENT(COLUMN()-3,2)+5*(ROW()-23)))</f>
        <v>0.11904761904761904</v>
      </c>
      <c r="I26" s="2" cm="1">
        <f t="array" aca="1" ref="I26" ca="1">INDIRECT(ADDRESS(16,COLUMN($C20)+QUOTIENT(COLUMN()-3,2)+5*(ROW()-23)))</f>
        <v>0</v>
      </c>
      <c r="J26" s="24" cm="1">
        <f t="array" aca="1" ref="J26" ca="1">INDIRECT(ADDRESS(17,COLUMN($C20)+QUOTIENT(COLUMN()-3,2)+5*(ROW()-23)))</f>
        <v>0</v>
      </c>
      <c r="K26" s="2" cm="1">
        <f t="array" aca="1" ref="K26" ca="1">INDIRECT(ADDRESS(16,COLUMN($C20)+QUOTIENT(COLUMN()-3,2)+5*(ROW()-23)))</f>
        <v>0</v>
      </c>
      <c r="L26" s="24" cm="1">
        <f t="array" aca="1" ref="L26" ca="1">INDIRECT(ADDRESS(17,COLUMN($C20)+QUOTIENT(COLUMN()-3,2)+5*(ROW()-23)))</f>
        <v>0</v>
      </c>
    </row>
    <row r="27" spans="1:102" ht="12" customHeight="1" x14ac:dyDescent="0.3">
      <c r="B27" s="2" t="str" cm="1">
        <f t="array" aca="1" ref="B27" ca="1">INDIRECT(ADDRESS(1,COLUMN()+5*(ROW()-23)+1))</f>
        <v>В классе я могу всегда свободно высказать своё мнение</v>
      </c>
      <c r="C27" s="2" cm="1">
        <f t="array" aca="1" ref="C27" ca="1">INDIRECT(ADDRESS(16,COLUMN($C21)+QUOTIENT(COLUMN()-3,2)+5*(ROW()-23)))</f>
        <v>18</v>
      </c>
      <c r="D27" s="24" cm="1">
        <f t="array" aca="1" ref="D27" ca="1">INDIRECT(ADDRESS(17,COLUMN($C21)+QUOTIENT(COLUMN()-3,2)+5*(ROW()-23)))</f>
        <v>0.21428571428571427</v>
      </c>
      <c r="E27" s="2" cm="1">
        <f t="array" aca="1" ref="E27" ca="1">INDIRECT(ADDRESS(16,COLUMN($C21)+QUOTIENT(COLUMN()-3,2)+5*(ROW()-23)))</f>
        <v>46</v>
      </c>
      <c r="F27" s="24" cm="1">
        <f t="array" aca="1" ref="F27" ca="1">INDIRECT(ADDRESS(17,COLUMN($C21)+QUOTIENT(COLUMN()-3,2)+5*(ROW()-23)))</f>
        <v>0.54761904761904767</v>
      </c>
      <c r="G27" s="2" cm="1">
        <f t="array" aca="1" ref="G27" ca="1">INDIRECT(ADDRESS(16,COLUMN($C21)+QUOTIENT(COLUMN()-3,2)+5*(ROW()-23)))</f>
        <v>13</v>
      </c>
      <c r="H27" s="24" cm="1">
        <f t="array" aca="1" ref="H27" ca="1">INDIRECT(ADDRESS(17,COLUMN($C21)+QUOTIENT(COLUMN()-3,2)+5*(ROW()-23)))</f>
        <v>0.15476190476190477</v>
      </c>
      <c r="I27" s="2" cm="1">
        <f t="array" aca="1" ref="I27" ca="1">INDIRECT(ADDRESS(16,COLUMN($C21)+QUOTIENT(COLUMN()-3,2)+5*(ROW()-23)))</f>
        <v>6</v>
      </c>
      <c r="J27" s="24" cm="1">
        <f t="array" aca="1" ref="J27" ca="1">INDIRECT(ADDRESS(17,COLUMN($C21)+QUOTIENT(COLUMN()-3,2)+5*(ROW()-23)))</f>
        <v>7.1428571428571425E-2</v>
      </c>
      <c r="K27" s="2" cm="1">
        <f t="array" aca="1" ref="K27" ca="1">INDIRECT(ADDRESS(16,COLUMN($C21)+QUOTIENT(COLUMN()-3,2)+5*(ROW()-23)))</f>
        <v>1</v>
      </c>
      <c r="L27" s="24" cm="1">
        <f t="array" aca="1" ref="L27" ca="1">INDIRECT(ADDRESS(17,COLUMN($C21)+QUOTIENT(COLUMN()-3,2)+5*(ROW()-23)))</f>
        <v>1.1904761904761904E-2</v>
      </c>
    </row>
    <row r="28" spans="1:102" ht="12" customHeight="1" x14ac:dyDescent="0.3">
      <c r="B28" s="2" t="str" cm="1">
        <f t="array" aca="1" ref="B28" ca="1">INDIRECT(ADDRESS(1,COLUMN()+5*(ROW()-23)+1))</f>
        <v>У меня есть любимый учитель</v>
      </c>
      <c r="C28" s="2" cm="1">
        <f t="array" aca="1" ref="C28" ca="1">INDIRECT(ADDRESS(16,COLUMN($C22)+QUOTIENT(COLUMN()-3,2)+5*(ROW()-23)))</f>
        <v>33</v>
      </c>
      <c r="D28" s="24" cm="1">
        <f t="array" aca="1" ref="D28" ca="1">INDIRECT(ADDRESS(17,COLUMN($C22)+QUOTIENT(COLUMN()-3,2)+5*(ROW()-23)))</f>
        <v>0.39285714285714285</v>
      </c>
      <c r="E28" s="2" cm="1">
        <f t="array" aca="1" ref="E28" ca="1">INDIRECT(ADDRESS(16,COLUMN($C22)+QUOTIENT(COLUMN()-3,2)+5*(ROW()-23)))</f>
        <v>27</v>
      </c>
      <c r="F28" s="24" cm="1">
        <f t="array" aca="1" ref="F28" ca="1">INDIRECT(ADDRESS(17,COLUMN($C22)+QUOTIENT(COLUMN()-3,2)+5*(ROW()-23)))</f>
        <v>0.32142857142857145</v>
      </c>
      <c r="G28" s="2" cm="1">
        <f t="array" aca="1" ref="G28" ca="1">INDIRECT(ADDRESS(16,COLUMN($C22)+QUOTIENT(COLUMN()-3,2)+5*(ROW()-23)))</f>
        <v>15</v>
      </c>
      <c r="H28" s="24" cm="1">
        <f t="array" aca="1" ref="H28" ca="1">INDIRECT(ADDRESS(17,COLUMN($C22)+QUOTIENT(COLUMN()-3,2)+5*(ROW()-23)))</f>
        <v>0.17857142857142858</v>
      </c>
      <c r="I28" s="2" cm="1">
        <f t="array" aca="1" ref="I28" ca="1">INDIRECT(ADDRESS(16,COLUMN($C22)+QUOTIENT(COLUMN()-3,2)+5*(ROW()-23)))</f>
        <v>6</v>
      </c>
      <c r="J28" s="24" cm="1">
        <f t="array" aca="1" ref="J28" ca="1">INDIRECT(ADDRESS(17,COLUMN($C22)+QUOTIENT(COLUMN()-3,2)+5*(ROW()-23)))</f>
        <v>7.1428571428571425E-2</v>
      </c>
      <c r="K28" s="2" cm="1">
        <f t="array" aca="1" ref="K28" ca="1">INDIRECT(ADDRESS(16,COLUMN($C22)+QUOTIENT(COLUMN()-3,2)+5*(ROW()-23)))</f>
        <v>3</v>
      </c>
      <c r="L28" s="24" cm="1">
        <f t="array" aca="1" ref="L28" ca="1">INDIRECT(ADDRESS(17,COLUMN($C22)+QUOTIENT(COLUMN()-3,2)+5*(ROW()-23)))</f>
        <v>3.5714285714285712E-2</v>
      </c>
    </row>
    <row r="29" spans="1:102" ht="12" customHeight="1" x14ac:dyDescent="0.3">
      <c r="B29" s="2" t="str" cm="1">
        <f t="array" aca="1" ref="B29" ca="1">INDIRECT(ADDRESS(1,COLUMN()+5*(ROW()-23)+1))</f>
        <v>У меня есть любимые школьные предметы</v>
      </c>
      <c r="C29" s="2" cm="1">
        <f t="array" aca="1" ref="C29" ca="1">INDIRECT(ADDRESS(16,COLUMN($C23)+QUOTIENT(COLUMN()-3,2)+5*(ROW()-23)))</f>
        <v>26</v>
      </c>
      <c r="D29" s="24" cm="1">
        <f t="array" aca="1" ref="D29" ca="1">INDIRECT(ADDRESS(17,COLUMN($C23)+QUOTIENT(COLUMN()-3,2)+5*(ROW()-23)))</f>
        <v>0.30952380952380953</v>
      </c>
      <c r="E29" s="2" cm="1">
        <f t="array" aca="1" ref="E29" ca="1">INDIRECT(ADDRESS(16,COLUMN($C23)+QUOTIENT(COLUMN()-3,2)+5*(ROW()-23)))</f>
        <v>39</v>
      </c>
      <c r="F29" s="24" cm="1">
        <f t="array" aca="1" ref="F29" ca="1">INDIRECT(ADDRESS(17,COLUMN($C23)+QUOTIENT(COLUMN()-3,2)+5*(ROW()-23)))</f>
        <v>0.4642857142857143</v>
      </c>
      <c r="G29" s="2" cm="1">
        <f t="array" aca="1" ref="G29" ca="1">INDIRECT(ADDRESS(16,COLUMN($C23)+QUOTIENT(COLUMN()-3,2)+5*(ROW()-23)))</f>
        <v>15</v>
      </c>
      <c r="H29" s="24" cm="1">
        <f t="array" aca="1" ref="H29" ca="1">INDIRECT(ADDRESS(17,COLUMN($C23)+QUOTIENT(COLUMN()-3,2)+5*(ROW()-23)))</f>
        <v>0.17857142857142858</v>
      </c>
      <c r="I29" s="2" cm="1">
        <f t="array" aca="1" ref="I29" ca="1">INDIRECT(ADDRESS(16,COLUMN($C23)+QUOTIENT(COLUMN()-3,2)+5*(ROW()-23)))</f>
        <v>2</v>
      </c>
      <c r="J29" s="24" cm="1">
        <f t="array" aca="1" ref="J29" ca="1">INDIRECT(ADDRESS(17,COLUMN($C23)+QUOTIENT(COLUMN()-3,2)+5*(ROW()-23)))</f>
        <v>2.3809523809523808E-2</v>
      </c>
      <c r="K29" s="2" cm="1">
        <f t="array" aca="1" ref="K29" ca="1">INDIRECT(ADDRESS(16,COLUMN($C23)+QUOTIENT(COLUMN()-3,2)+5*(ROW()-23)))</f>
        <v>2</v>
      </c>
      <c r="L29" s="24" cm="1">
        <f t="array" aca="1" ref="L29" ca="1">INDIRECT(ADDRESS(17,COLUMN($C23)+QUOTIENT(COLUMN()-3,2)+5*(ROW()-23)))</f>
        <v>2.3809523809523808E-2</v>
      </c>
    </row>
    <row r="30" spans="1:102" ht="12" customHeight="1" x14ac:dyDescent="0.3">
      <c r="B30" s="2" t="str" cm="1">
        <f t="array" aca="1" ref="B30" ca="1">INDIRECT(ADDRESS(1,COLUMN()+5*(ROW()-23)+1))</f>
        <v>Я считаю, что в нашей школе созданы все условия для развития моих способностей</v>
      </c>
      <c r="C30" s="2" cm="1">
        <f t="array" aca="1" ref="C30" ca="1">INDIRECT(ADDRESS(16,COLUMN($C24)+QUOTIENT(COLUMN()-3,2)+5*(ROW()-23)))</f>
        <v>15</v>
      </c>
      <c r="D30" s="24" cm="1">
        <f t="array" aca="1" ref="D30" ca="1">INDIRECT(ADDRESS(17,COLUMN($C24)+QUOTIENT(COLUMN()-3,2)+5*(ROW()-23)))</f>
        <v>0.17857142857142858</v>
      </c>
      <c r="E30" s="2" cm="1">
        <f t="array" aca="1" ref="E30" ca="1">INDIRECT(ADDRESS(16,COLUMN($C24)+QUOTIENT(COLUMN()-3,2)+5*(ROW()-23)))</f>
        <v>48</v>
      </c>
      <c r="F30" s="24" cm="1">
        <f t="array" aca="1" ref="F30" ca="1">INDIRECT(ADDRESS(17,COLUMN($C24)+QUOTIENT(COLUMN()-3,2)+5*(ROW()-23)))</f>
        <v>0.5714285714285714</v>
      </c>
      <c r="G30" s="2" cm="1">
        <f t="array" aca="1" ref="G30" ca="1">INDIRECT(ADDRESS(16,COLUMN($C24)+QUOTIENT(COLUMN()-3,2)+5*(ROW()-23)))</f>
        <v>18</v>
      </c>
      <c r="H30" s="24" cm="1">
        <f t="array" aca="1" ref="H30" ca="1">INDIRECT(ADDRESS(17,COLUMN($C24)+QUOTIENT(COLUMN()-3,2)+5*(ROW()-23)))</f>
        <v>0.21428571428571427</v>
      </c>
      <c r="I30" s="2" cm="1">
        <f t="array" aca="1" ref="I30" ca="1">INDIRECT(ADDRESS(16,COLUMN($C24)+QUOTIENT(COLUMN()-3,2)+5*(ROW()-23)))</f>
        <v>3</v>
      </c>
      <c r="J30" s="24" cm="1">
        <f t="array" aca="1" ref="J30" ca="1">INDIRECT(ADDRESS(17,COLUMN($C24)+QUOTIENT(COLUMN()-3,2)+5*(ROW()-23)))</f>
        <v>3.5714285714285712E-2</v>
      </c>
      <c r="K30" s="2" cm="1">
        <f t="array" aca="1" ref="K30" ca="1">INDIRECT(ADDRESS(16,COLUMN($C24)+QUOTIENT(COLUMN()-3,2)+5*(ROW()-23)))</f>
        <v>0</v>
      </c>
      <c r="L30" s="24" cm="1">
        <f t="array" aca="1" ref="L30" ca="1">INDIRECT(ADDRESS(17,COLUMN($C24)+QUOTIENT(COLUMN()-3,2)+5*(ROW()-23)))</f>
        <v>0</v>
      </c>
    </row>
    <row r="31" spans="1:102" ht="12" customHeight="1" x14ac:dyDescent="0.3">
      <c r="B31" s="2" t="str" cm="1">
        <f t="array" aca="1" ref="B31" ca="1">INDIRECT(ADDRESS(1,COLUMN()+5*(ROW()-23)+1))</f>
        <v>Я считаю, что школа по-настоящему готовит меня к самостоятельной жизни</v>
      </c>
      <c r="C31" s="2" cm="1">
        <f t="array" aca="1" ref="C31" ca="1">INDIRECT(ADDRESS(16,COLUMN($C25)+QUOTIENT(COLUMN()-3,2)+5*(ROW()-23)))</f>
        <v>11</v>
      </c>
      <c r="D31" s="24" cm="1">
        <f t="array" aca="1" ref="D31" ca="1">INDIRECT(ADDRESS(17,COLUMN($C25)+QUOTIENT(COLUMN()-3,2)+5*(ROW()-23)))</f>
        <v>0.13095238095238096</v>
      </c>
      <c r="E31" s="2" cm="1">
        <f t="array" aca="1" ref="E31" ca="1">INDIRECT(ADDRESS(16,COLUMN($C25)+QUOTIENT(COLUMN()-3,2)+5*(ROW()-23)))</f>
        <v>42</v>
      </c>
      <c r="F31" s="24" cm="1">
        <f t="array" aca="1" ref="F31" ca="1">INDIRECT(ADDRESS(17,COLUMN($C25)+QUOTIENT(COLUMN()-3,2)+5*(ROW()-23)))</f>
        <v>0.5</v>
      </c>
      <c r="G31" s="2" cm="1">
        <f t="array" aca="1" ref="G31" ca="1">INDIRECT(ADDRESS(16,COLUMN($C25)+QUOTIENT(COLUMN()-3,2)+5*(ROW()-23)))</f>
        <v>26</v>
      </c>
      <c r="H31" s="24" cm="1">
        <f t="array" aca="1" ref="H31" ca="1">INDIRECT(ADDRESS(17,COLUMN($C25)+QUOTIENT(COLUMN()-3,2)+5*(ROW()-23)))</f>
        <v>0.30952380952380953</v>
      </c>
      <c r="I31" s="2" cm="1">
        <f t="array" aca="1" ref="I31" ca="1">INDIRECT(ADDRESS(16,COLUMN($C25)+QUOTIENT(COLUMN()-3,2)+5*(ROW()-23)))</f>
        <v>4</v>
      </c>
      <c r="J31" s="24" cm="1">
        <f t="array" aca="1" ref="J31" ca="1">INDIRECT(ADDRESS(17,COLUMN($C25)+QUOTIENT(COLUMN()-3,2)+5*(ROW()-23)))</f>
        <v>4.7619047619047616E-2</v>
      </c>
      <c r="K31" s="2" cm="1">
        <f t="array" aca="1" ref="K31" ca="1">INDIRECT(ADDRESS(16,COLUMN($C25)+QUOTIENT(COLUMN()-3,2)+5*(ROW()-23)))</f>
        <v>1</v>
      </c>
      <c r="L31" s="24" cm="1">
        <f t="array" aca="1" ref="L31" ca="1">INDIRECT(ADDRESS(17,COLUMN($C25)+QUOTIENT(COLUMN()-3,2)+5*(ROW()-23)))</f>
        <v>1.1904761904761904E-2</v>
      </c>
    </row>
    <row r="32" spans="1:102" ht="12" customHeight="1" x14ac:dyDescent="0.3">
      <c r="B32" s="2" t="str" cm="1">
        <f t="array" aca="1" ref="B32" ca="1">INDIRECT(ADDRESS(1,COLUMN()+5*(ROW()-23)+1))</f>
        <v>На летних каникулах я скучаю по школе</v>
      </c>
      <c r="C32" s="2" cm="1">
        <f t="array" aca="1" ref="C32" ca="1">INDIRECT(ADDRESS(16,COLUMN($C26)+QUOTIENT(COLUMN()-3,2)+5*(ROW()-23)))</f>
        <v>8</v>
      </c>
      <c r="D32" s="24" cm="1">
        <f t="array" aca="1" ref="D32" ca="1">INDIRECT(ADDRESS(17,COLUMN($C26)+QUOTIENT(COLUMN()-3,2)+5*(ROW()-23)))</f>
        <v>9.5238095238095233E-2</v>
      </c>
      <c r="E32" s="2" cm="1">
        <f t="array" aca="1" ref="E32" ca="1">INDIRECT(ADDRESS(16,COLUMN($C26)+QUOTIENT(COLUMN()-3,2)+5*(ROW()-23)))</f>
        <v>23</v>
      </c>
      <c r="F32" s="24" cm="1">
        <f t="array" aca="1" ref="F32" ca="1">INDIRECT(ADDRESS(17,COLUMN($C26)+QUOTIENT(COLUMN()-3,2)+5*(ROW()-23)))</f>
        <v>0.27380952380952384</v>
      </c>
      <c r="G32" s="2" cm="1">
        <f t="array" aca="1" ref="G32" ca="1">INDIRECT(ADDRESS(16,COLUMN($C26)+QUOTIENT(COLUMN()-3,2)+5*(ROW()-23)))</f>
        <v>35</v>
      </c>
      <c r="H32" s="24" cm="1">
        <f t="array" aca="1" ref="H32" ca="1">INDIRECT(ADDRESS(17,COLUMN($C26)+QUOTIENT(COLUMN()-3,2)+5*(ROW()-23)))</f>
        <v>0.41666666666666669</v>
      </c>
      <c r="I32" s="2" cm="1">
        <f t="array" aca="1" ref="I32" ca="1">INDIRECT(ADDRESS(16,COLUMN($C26)+QUOTIENT(COLUMN()-3,2)+5*(ROW()-23)))</f>
        <v>10</v>
      </c>
      <c r="J32" s="24" cm="1">
        <f t="array" aca="1" ref="J32" ca="1">INDIRECT(ADDRESS(17,COLUMN($C26)+QUOTIENT(COLUMN()-3,2)+5*(ROW()-23)))</f>
        <v>0.11904761904761904</v>
      </c>
      <c r="K32" s="2" cm="1">
        <f t="array" aca="1" ref="K32" ca="1">INDIRECT(ADDRESS(16,COLUMN($C26)+QUOTIENT(COLUMN()-3,2)+5*(ROW()-23)))</f>
        <v>8</v>
      </c>
      <c r="L32" s="24" cm="1">
        <f t="array" aca="1" ref="L32" ca="1">INDIRECT(ADDRESS(17,COLUMN($C26)+QUOTIENT(COLUMN()-3,2)+5*(ROW()-23)))</f>
        <v>9.5238095238095233E-2</v>
      </c>
    </row>
    <row r="34" spans="2:12" ht="234.6" x14ac:dyDescent="0.3">
      <c r="B34" s="2" cm="1">
        <f t="array" aca="1" ref="B34:L44" ca="1">TRANSPOSE(B22:L32)</f>
        <v>0</v>
      </c>
      <c r="C34" s="2" t="str">
        <f ca="1"/>
        <v>Я иду утром в школу с радостью</v>
      </c>
      <c r="D34" s="2" t="str">
        <f ca="1"/>
        <v>В школе у меня обычно хорошее настроение</v>
      </c>
      <c r="E34" s="2" t="str">
        <f ca="1"/>
        <v>В нашем классе хороший классный руководитель</v>
      </c>
      <c r="F34" s="2" t="str">
        <f ca="1"/>
        <v>К нашим школьным учителям можно обратиться за советом и помощью в трудной ситуации</v>
      </c>
      <c r="G34" s="2" t="str">
        <f ca="1"/>
        <v>В классе я могу всегда свободно высказать своё мнение</v>
      </c>
      <c r="H34" s="2" t="str">
        <f ca="1"/>
        <v>У меня есть любимый учитель</v>
      </c>
      <c r="I34" s="2" t="str">
        <f ca="1"/>
        <v>У меня есть любимые школьные предметы</v>
      </c>
      <c r="J34" s="2" t="str">
        <f ca="1"/>
        <v>Я считаю, что в нашей школе созданы все условия для развития моих способностей</v>
      </c>
      <c r="K34" s="2" t="str">
        <f ca="1"/>
        <v>Я считаю, что школа по-настоящему готовит меня к самостоятельной жизни</v>
      </c>
      <c r="L34" s="2" t="str">
        <f ca="1"/>
        <v>На летних каникулах я скучаю по школе</v>
      </c>
    </row>
    <row r="35" spans="2:12" ht="27.6" x14ac:dyDescent="0.3">
      <c r="B35" s="2" t="str">
        <f ca="1"/>
        <v>совершенно согласен</v>
      </c>
      <c r="C35" s="2">
        <f ca="1"/>
        <v>11</v>
      </c>
      <c r="D35" s="2">
        <f ca="1"/>
        <v>11</v>
      </c>
      <c r="E35" s="2">
        <f ca="1"/>
        <v>42</v>
      </c>
      <c r="F35" s="2">
        <f ca="1"/>
        <v>26</v>
      </c>
      <c r="G35" s="2">
        <f ca="1"/>
        <v>18</v>
      </c>
      <c r="H35" s="2">
        <f ca="1"/>
        <v>33</v>
      </c>
      <c r="I35" s="2">
        <f ca="1"/>
        <v>26</v>
      </c>
      <c r="J35" s="2">
        <f ca="1"/>
        <v>15</v>
      </c>
      <c r="K35" s="2">
        <f ca="1"/>
        <v>11</v>
      </c>
      <c r="L35" s="2">
        <f ca="1"/>
        <v>8</v>
      </c>
    </row>
    <row r="36" spans="2:12" s="24" customFormat="1" x14ac:dyDescent="0.3">
      <c r="B36" s="24">
        <f ca="1"/>
        <v>0</v>
      </c>
      <c r="C36" s="24">
        <f ca="1"/>
        <v>0.13095238095238096</v>
      </c>
      <c r="D36" s="24">
        <f ca="1"/>
        <v>0.13095238095238096</v>
      </c>
      <c r="E36" s="27">
        <f ca="1"/>
        <v>0.5</v>
      </c>
      <c r="F36" s="27">
        <f ca="1"/>
        <v>0.30952380952380953</v>
      </c>
      <c r="G36" s="24">
        <f ca="1"/>
        <v>0.21428571428571427</v>
      </c>
      <c r="H36" s="24">
        <f ca="1"/>
        <v>0.39285714285714285</v>
      </c>
      <c r="I36" s="24">
        <f ca="1"/>
        <v>0.30952380952380953</v>
      </c>
      <c r="J36" s="24">
        <f ca="1"/>
        <v>0.17857142857142858</v>
      </c>
      <c r="K36" s="24">
        <f ca="1"/>
        <v>0.13095238095238096</v>
      </c>
      <c r="L36" s="24">
        <f ca="1"/>
        <v>9.5238095238095233E-2</v>
      </c>
    </row>
    <row r="37" spans="2:12" x14ac:dyDescent="0.3">
      <c r="B37" s="2" t="str">
        <f ca="1"/>
        <v>согласен</v>
      </c>
      <c r="C37" s="2">
        <f ca="1"/>
        <v>39</v>
      </c>
      <c r="D37" s="2">
        <f ca="1"/>
        <v>53</v>
      </c>
      <c r="E37" s="2">
        <f ca="1"/>
        <v>38</v>
      </c>
      <c r="F37" s="2">
        <f ca="1"/>
        <v>48</v>
      </c>
      <c r="G37" s="2">
        <f ca="1"/>
        <v>46</v>
      </c>
      <c r="H37" s="2">
        <f ca="1"/>
        <v>27</v>
      </c>
      <c r="I37" s="2">
        <f ca="1"/>
        <v>39</v>
      </c>
      <c r="J37" s="2">
        <f ca="1"/>
        <v>48</v>
      </c>
      <c r="K37" s="2">
        <f ca="1"/>
        <v>42</v>
      </c>
      <c r="L37" s="2">
        <f ca="1"/>
        <v>23</v>
      </c>
    </row>
    <row r="38" spans="2:12" s="24" customFormat="1" x14ac:dyDescent="0.3">
      <c r="B38" s="24">
        <f ca="1"/>
        <v>0</v>
      </c>
      <c r="C38" s="27">
        <f ca="1"/>
        <v>0.4642857142857143</v>
      </c>
      <c r="D38" s="24">
        <f ca="1"/>
        <v>0.63095238095238093</v>
      </c>
      <c r="E38" s="24">
        <f ca="1"/>
        <v>0.45238095238095238</v>
      </c>
      <c r="F38" s="24">
        <f ca="1"/>
        <v>0.5714285714285714</v>
      </c>
      <c r="G38" s="24">
        <f ca="1"/>
        <v>0.54761904761904767</v>
      </c>
      <c r="H38" s="24">
        <f ca="1"/>
        <v>0.32142857142857145</v>
      </c>
      <c r="I38" s="24">
        <f ca="1"/>
        <v>0.4642857142857143</v>
      </c>
      <c r="J38" s="24">
        <f ca="1"/>
        <v>0.5714285714285714</v>
      </c>
      <c r="K38" s="24">
        <f ca="1"/>
        <v>0.5</v>
      </c>
      <c r="L38" s="24">
        <f ca="1"/>
        <v>0.27380952380952384</v>
      </c>
    </row>
    <row r="39" spans="2:12" ht="27.6" x14ac:dyDescent="0.3">
      <c r="B39" s="2" t="str">
        <f ca="1"/>
        <v>трудно сказать</v>
      </c>
      <c r="C39" s="2">
        <f ca="1"/>
        <v>25</v>
      </c>
      <c r="D39" s="2">
        <f ca="1"/>
        <v>19</v>
      </c>
      <c r="E39" s="2">
        <f ca="1"/>
        <v>4</v>
      </c>
      <c r="F39" s="2">
        <f ca="1"/>
        <v>10</v>
      </c>
      <c r="G39" s="2">
        <f ca="1"/>
        <v>13</v>
      </c>
      <c r="H39" s="2">
        <f ca="1"/>
        <v>15</v>
      </c>
      <c r="I39" s="2">
        <f ca="1"/>
        <v>15</v>
      </c>
      <c r="J39" s="2">
        <f ca="1"/>
        <v>18</v>
      </c>
      <c r="K39" s="2">
        <f ca="1"/>
        <v>26</v>
      </c>
      <c r="L39" s="2">
        <f ca="1"/>
        <v>35</v>
      </c>
    </row>
    <row r="40" spans="2:12" s="24" customFormat="1" x14ac:dyDescent="0.3">
      <c r="B40" s="24">
        <f ca="1"/>
        <v>0</v>
      </c>
      <c r="C40" s="24">
        <f ca="1"/>
        <v>0.29761904761904762</v>
      </c>
      <c r="D40" s="24">
        <f ca="1"/>
        <v>0.22619047619047619</v>
      </c>
      <c r="E40" s="24">
        <f ca="1"/>
        <v>4.7619047619047616E-2</v>
      </c>
      <c r="F40" s="24">
        <f ca="1"/>
        <v>0.11904761904761904</v>
      </c>
      <c r="G40" s="24">
        <f ca="1"/>
        <v>0.15476190476190477</v>
      </c>
      <c r="H40" s="24">
        <f ca="1"/>
        <v>0.17857142857142858</v>
      </c>
      <c r="I40" s="24">
        <f ca="1"/>
        <v>0.17857142857142858</v>
      </c>
      <c r="J40" s="24">
        <f ca="1"/>
        <v>0.21428571428571427</v>
      </c>
      <c r="K40" s="27">
        <f ca="1"/>
        <v>0.30952380952380953</v>
      </c>
      <c r="L40" s="27">
        <f ca="1"/>
        <v>0.41666666666666669</v>
      </c>
    </row>
    <row r="41" spans="2:12" x14ac:dyDescent="0.3">
      <c r="B41" s="2" t="str">
        <f ca="1"/>
        <v>не согласен</v>
      </c>
      <c r="C41" s="2">
        <f ca="1"/>
        <v>4</v>
      </c>
      <c r="D41" s="2">
        <f ca="1"/>
        <v>1</v>
      </c>
      <c r="E41" s="2">
        <f ca="1"/>
        <v>0</v>
      </c>
      <c r="F41" s="2">
        <f ca="1"/>
        <v>0</v>
      </c>
      <c r="G41" s="2">
        <f ca="1"/>
        <v>6</v>
      </c>
      <c r="H41" s="2">
        <f ca="1"/>
        <v>6</v>
      </c>
      <c r="I41" s="2">
        <f ca="1"/>
        <v>2</v>
      </c>
      <c r="J41" s="2">
        <f ca="1"/>
        <v>3</v>
      </c>
      <c r="K41" s="2">
        <f ca="1"/>
        <v>4</v>
      </c>
      <c r="L41" s="2">
        <f ca="1"/>
        <v>10</v>
      </c>
    </row>
    <row r="42" spans="2:12" s="24" customFormat="1" x14ac:dyDescent="0.3">
      <c r="B42" s="24">
        <f ca="1"/>
        <v>0</v>
      </c>
      <c r="C42" s="24">
        <f ca="1"/>
        <v>4.7619047619047616E-2</v>
      </c>
      <c r="D42" s="24">
        <f ca="1"/>
        <v>1.1904761904761904E-2</v>
      </c>
      <c r="E42" s="27">
        <f ca="1"/>
        <v>0</v>
      </c>
      <c r="F42" s="24">
        <f ca="1"/>
        <v>0</v>
      </c>
      <c r="G42" s="24">
        <f ca="1"/>
        <v>7.1428571428571425E-2</v>
      </c>
      <c r="H42" s="24">
        <f ca="1"/>
        <v>7.1428571428571425E-2</v>
      </c>
      <c r="I42" s="27">
        <f ca="1"/>
        <v>2.3809523809523808E-2</v>
      </c>
      <c r="J42" s="24">
        <f ca="1"/>
        <v>3.5714285714285712E-2</v>
      </c>
      <c r="K42" s="24">
        <f ca="1"/>
        <v>4.7619047619047616E-2</v>
      </c>
      <c r="L42" s="24">
        <f ca="1"/>
        <v>0.11904761904761904</v>
      </c>
    </row>
    <row r="43" spans="2:12" ht="27.6" x14ac:dyDescent="0.3">
      <c r="B43" s="2" t="str">
        <f ca="1"/>
        <v>совершенно не согласен</v>
      </c>
      <c r="C43" s="2">
        <f ca="1"/>
        <v>5</v>
      </c>
      <c r="D43" s="2">
        <f ca="1"/>
        <v>0</v>
      </c>
      <c r="E43" s="2">
        <f ca="1"/>
        <v>0</v>
      </c>
      <c r="F43" s="2">
        <f ca="1"/>
        <v>0</v>
      </c>
      <c r="G43" s="2">
        <f ca="1"/>
        <v>1</v>
      </c>
      <c r="H43" s="2">
        <f ca="1"/>
        <v>3</v>
      </c>
      <c r="I43" s="2">
        <f ca="1"/>
        <v>2</v>
      </c>
      <c r="J43" s="2">
        <f ca="1"/>
        <v>0</v>
      </c>
      <c r="K43" s="2">
        <f ca="1"/>
        <v>1</v>
      </c>
      <c r="L43" s="2">
        <f ca="1"/>
        <v>8</v>
      </c>
    </row>
    <row r="44" spans="2:12" s="24" customFormat="1" x14ac:dyDescent="0.3">
      <c r="B44" s="24">
        <f ca="1"/>
        <v>0</v>
      </c>
      <c r="C44" s="24">
        <f ca="1"/>
        <v>5.9523809523809521E-2</v>
      </c>
      <c r="D44" s="24">
        <f ca="1"/>
        <v>0</v>
      </c>
      <c r="E44" s="27">
        <f ca="1"/>
        <v>0</v>
      </c>
      <c r="F44" s="27">
        <f ca="1"/>
        <v>0</v>
      </c>
      <c r="G44" s="27">
        <f ca="1"/>
        <v>1.1904761904761904E-2</v>
      </c>
      <c r="H44" s="24">
        <f ca="1"/>
        <v>3.5714285714285712E-2</v>
      </c>
      <c r="I44" s="24">
        <f ca="1"/>
        <v>2.3809523809523808E-2</v>
      </c>
      <c r="J44" s="24">
        <f ca="1"/>
        <v>0</v>
      </c>
      <c r="K44" s="24">
        <f ca="1"/>
        <v>1.1904761904761904E-2</v>
      </c>
      <c r="L44" s="24">
        <f ca="1"/>
        <v>9.5238095238095233E-2</v>
      </c>
    </row>
  </sheetData>
  <mergeCells count="27">
    <mergeCell ref="AV1:AZ1"/>
    <mergeCell ref="C1:G1"/>
    <mergeCell ref="B1:B2"/>
    <mergeCell ref="H1:L1"/>
    <mergeCell ref="M1:Q1"/>
    <mergeCell ref="R1:V1"/>
    <mergeCell ref="CE1:CI1"/>
    <mergeCell ref="CJ1:CN1"/>
    <mergeCell ref="CO1:CS1"/>
    <mergeCell ref="CT1:CX1"/>
    <mergeCell ref="A1:A2"/>
    <mergeCell ref="BA1:BE1"/>
    <mergeCell ref="BF1:BJ1"/>
    <mergeCell ref="BK1:BO1"/>
    <mergeCell ref="BP1:BT1"/>
    <mergeCell ref="BU1:BY1"/>
    <mergeCell ref="BZ1:CD1"/>
    <mergeCell ref="W1:AA1"/>
    <mergeCell ref="AB1:AF1"/>
    <mergeCell ref="AG1:AK1"/>
    <mergeCell ref="AL1:AP1"/>
    <mergeCell ref="AQ1:AU1"/>
    <mergeCell ref="C22:D22"/>
    <mergeCell ref="E22:F22"/>
    <mergeCell ref="G22:H22"/>
    <mergeCell ref="I22:J22"/>
    <mergeCell ref="K22:L22"/>
  </mergeCells>
  <phoneticPr fontId="2" type="noConversion"/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Ivan Lazarev</cp:lastModifiedBy>
  <dcterms:created xsi:type="dcterms:W3CDTF">2022-04-06T05:45:48Z</dcterms:created>
  <dcterms:modified xsi:type="dcterms:W3CDTF">2023-04-17T05:35:22Z</dcterms:modified>
</cp:coreProperties>
</file>