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ivlaz\Downloads\Мониторинг Удовлетворённость 2023\"/>
    </mc:Choice>
  </mc:AlternateContent>
  <xr:revisionPtr revIDLastSave="0" documentId="13_ncr:1_{F649D9BE-8767-4F82-8BB8-C33353C2317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" sheetId="1" r:id="rId1"/>
    <sheet name="Лист1" sheetId="2" r:id="rId2"/>
  </sheets>
  <definedNames>
    <definedName name="_xlnm._FilterDatabase" localSheetId="0" hidden="1">Sheet!$A$1:$X$124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E23" i="2"/>
  <c r="F23" i="2"/>
  <c r="G23" i="2"/>
  <c r="C23" i="2"/>
  <c r="D19" i="2"/>
  <c r="D21" i="2" s="1"/>
  <c r="E19" i="2"/>
  <c r="E21" i="2" s="1"/>
  <c r="E22" i="2" s="1"/>
  <c r="F19" i="2"/>
  <c r="F21" i="2" s="1"/>
  <c r="G19" i="2"/>
  <c r="G21" i="2" s="1"/>
  <c r="C19" i="2"/>
  <c r="P12" i="2"/>
  <c r="I2" i="2"/>
  <c r="I5" i="2" s="1"/>
  <c r="J2" i="2"/>
  <c r="J5" i="2" s="1"/>
  <c r="K2" i="2"/>
  <c r="P2" i="2" s="1"/>
  <c r="P7" i="2" s="1"/>
  <c r="L2" i="2"/>
  <c r="Q2" i="2" s="1"/>
  <c r="Q10" i="2" s="1"/>
  <c r="H2" i="2"/>
  <c r="H5" i="2" s="1"/>
  <c r="J4" i="2"/>
  <c r="K4" i="2"/>
  <c r="L4" i="2"/>
  <c r="J6" i="2"/>
  <c r="L6" i="2"/>
  <c r="J7" i="2"/>
  <c r="L7" i="2"/>
  <c r="J8" i="2"/>
  <c r="L8" i="2"/>
  <c r="K9" i="2"/>
  <c r="J10" i="2"/>
  <c r="K10" i="2"/>
  <c r="L10" i="2"/>
  <c r="J11" i="2"/>
  <c r="K11" i="2"/>
  <c r="K12" i="2"/>
  <c r="J13" i="2"/>
  <c r="K13" i="2"/>
  <c r="L13" i="2"/>
  <c r="I14" i="2"/>
  <c r="J14" i="2"/>
  <c r="K3" i="2"/>
  <c r="C4" i="2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D3" i="2"/>
  <c r="E3" i="2"/>
  <c r="F3" i="2"/>
  <c r="G3" i="2"/>
  <c r="C3" i="2"/>
  <c r="B4" i="2"/>
  <c r="B5" i="2"/>
  <c r="B6" i="2"/>
  <c r="B7" i="2"/>
  <c r="B8" i="2"/>
  <c r="B9" i="2"/>
  <c r="B10" i="2"/>
  <c r="B11" i="2"/>
  <c r="B12" i="2"/>
  <c r="B13" i="2"/>
  <c r="B14" i="2"/>
  <c r="B3" i="2"/>
  <c r="R1" i="2" a="1"/>
  <c r="AV1" i="2" a="1"/>
  <c r="AB1" i="2" a="1"/>
  <c r="BU1" i="2" a="1"/>
  <c r="BP1" i="2" a="1"/>
  <c r="CE1" i="2" a="1"/>
  <c r="CO1" i="2" a="1"/>
  <c r="AQ1" i="2" a="1"/>
  <c r="M1" i="2" a="1"/>
  <c r="BK1" i="2" a="1"/>
  <c r="H1" i="2" a="1"/>
  <c r="CT1" i="2" a="1"/>
  <c r="BF1" i="2" a="1"/>
  <c r="AG1" i="2" a="1"/>
  <c r="AL1" i="2" a="1"/>
  <c r="C1" i="2" a="1"/>
  <c r="BZ1" i="2" a="1"/>
  <c r="W1" i="2" a="1"/>
  <c r="CJ1" i="2" a="1"/>
  <c r="BA1" i="2" a="1"/>
  <c r="F22" i="2" l="1"/>
  <c r="H14" i="2"/>
  <c r="H11" i="2"/>
  <c r="H8" i="2"/>
  <c r="B19" i="2"/>
  <c r="B20" i="2" s="1"/>
  <c r="C21" i="2"/>
  <c r="C22" i="2" s="1"/>
  <c r="H4" i="2"/>
  <c r="H7" i="2"/>
  <c r="H3" i="2"/>
  <c r="H13" i="2"/>
  <c r="H10" i="2"/>
  <c r="L3" i="2"/>
  <c r="L12" i="2"/>
  <c r="L9" i="2"/>
  <c r="K6" i="2"/>
  <c r="J3" i="2"/>
  <c r="J12" i="2"/>
  <c r="J9" i="2"/>
  <c r="H6" i="2"/>
  <c r="O2" i="2"/>
  <c r="L14" i="2"/>
  <c r="H12" i="2"/>
  <c r="I9" i="2"/>
  <c r="M2" i="2"/>
  <c r="M11" i="2" s="1"/>
  <c r="K14" i="2"/>
  <c r="L11" i="2"/>
  <c r="H9" i="2"/>
  <c r="U2" i="2"/>
  <c r="F20" i="2"/>
  <c r="E20" i="2"/>
  <c r="G20" i="2"/>
  <c r="D20" i="2"/>
  <c r="I11" i="2"/>
  <c r="C20" i="2"/>
  <c r="B16" i="2"/>
  <c r="B17" i="2" s="1"/>
  <c r="C16" i="2"/>
  <c r="N2" i="2"/>
  <c r="I13" i="2"/>
  <c r="I8" i="2"/>
  <c r="I3" i="2"/>
  <c r="I10" i="2"/>
  <c r="I4" i="2"/>
  <c r="M13" i="2"/>
  <c r="I7" i="2"/>
  <c r="I12" i="2"/>
  <c r="M10" i="2"/>
  <c r="M6" i="2"/>
  <c r="E16" i="2"/>
  <c r="U8" i="2"/>
  <c r="Z2" i="2"/>
  <c r="U13" i="2"/>
  <c r="U6" i="2"/>
  <c r="U11" i="2"/>
  <c r="U4" i="2"/>
  <c r="U9" i="2"/>
  <c r="U14" i="2"/>
  <c r="U5" i="2"/>
  <c r="Q14" i="2"/>
  <c r="D16" i="2"/>
  <c r="Q5" i="2"/>
  <c r="U10" i="2"/>
  <c r="P8" i="2"/>
  <c r="P13" i="2"/>
  <c r="P6" i="2"/>
  <c r="P11" i="2"/>
  <c r="P4" i="2"/>
  <c r="P9" i="2"/>
  <c r="P14" i="2"/>
  <c r="P5" i="2"/>
  <c r="J16" i="2"/>
  <c r="P10" i="2"/>
  <c r="U3" i="2"/>
  <c r="Q8" i="2"/>
  <c r="Q13" i="2"/>
  <c r="Q6" i="2"/>
  <c r="Q11" i="2"/>
  <c r="Q4" i="2"/>
  <c r="Q9" i="2"/>
  <c r="Q12" i="2"/>
  <c r="U7" i="2"/>
  <c r="O13" i="2"/>
  <c r="O6" i="2"/>
  <c r="O11" i="2"/>
  <c r="O4" i="2"/>
  <c r="O9" i="2"/>
  <c r="O14" i="2"/>
  <c r="O7" i="2"/>
  <c r="T2" i="2"/>
  <c r="O10" i="2"/>
  <c r="O3" i="2"/>
  <c r="N6" i="2"/>
  <c r="N11" i="2"/>
  <c r="N4" i="2"/>
  <c r="N9" i="2"/>
  <c r="N14" i="2"/>
  <c r="N7" i="2"/>
  <c r="S2" i="2"/>
  <c r="N12" i="2"/>
  <c r="Q3" i="2"/>
  <c r="O8" i="2"/>
  <c r="P3" i="2"/>
  <c r="N8" i="2"/>
  <c r="G16" i="2"/>
  <c r="F16" i="2"/>
  <c r="V2" i="2"/>
  <c r="N3" i="2"/>
  <c r="Q7" i="2"/>
  <c r="U12" i="2"/>
  <c r="M8" i="2"/>
  <c r="K8" i="2"/>
  <c r="I6" i="2"/>
  <c r="M5" i="2"/>
  <c r="M12" i="2"/>
  <c r="L5" i="2"/>
  <c r="R2" i="2"/>
  <c r="M7" i="2"/>
  <c r="K5" i="2"/>
  <c r="M14" i="2"/>
  <c r="M9" i="2"/>
  <c r="K7" i="2"/>
  <c r="M4" i="2"/>
  <c r="M3" i="2"/>
  <c r="CT1" i="2"/>
  <c r="CO1" i="2"/>
  <c r="CJ1" i="2"/>
  <c r="BU1" i="2"/>
  <c r="BP1" i="2"/>
  <c r="BK1" i="2"/>
  <c r="BF1" i="2"/>
  <c r="BA1" i="2"/>
  <c r="CE1" i="2"/>
  <c r="BZ1" i="2"/>
  <c r="AV1" i="2"/>
  <c r="AQ1" i="2"/>
  <c r="AL1" i="2"/>
  <c r="AG1" i="2"/>
  <c r="AB1" i="2"/>
  <c r="W1" i="2"/>
  <c r="R1" i="2"/>
  <c r="M1" i="2"/>
  <c r="H1" i="2"/>
  <c r="C1" i="2"/>
  <c r="AE24" i="2" a="1"/>
  <c r="AC24" i="2" a="1"/>
  <c r="B34" i="2" a="1"/>
  <c r="V26" i="2" a="1"/>
  <c r="V35" i="2" a="1"/>
  <c r="V37" i="2" a="1"/>
  <c r="V31" i="2" a="1"/>
  <c r="B40" i="2" a="1"/>
  <c r="V41" i="2" a="1"/>
  <c r="B42" i="2" a="1"/>
  <c r="V32" i="2" a="1"/>
  <c r="B33" i="2" a="1"/>
  <c r="B28" i="2" a="1"/>
  <c r="V34" i="2" a="1"/>
  <c r="B36" i="2" a="1"/>
  <c r="AA25" i="2" a="1"/>
  <c r="Y24" i="2" a="1"/>
  <c r="V39" i="2" a="1"/>
  <c r="B43" i="2" a="1"/>
  <c r="B32" i="2" a="1"/>
  <c r="B39" i="2" a="1"/>
  <c r="W24" i="2" a="1"/>
  <c r="AA24" i="2" a="1"/>
  <c r="B24" i="2" a="1"/>
  <c r="V25" i="2" a="1"/>
  <c r="B25" i="2" a="1"/>
  <c r="V29" i="2" a="1"/>
  <c r="B26" i="2" a="1"/>
  <c r="V28" i="2" a="1"/>
  <c r="V30" i="2" a="1"/>
  <c r="B31" i="2" a="1"/>
  <c r="V42" i="2" a="1"/>
  <c r="V33" i="2" a="1"/>
  <c r="V24" i="2" a="1"/>
  <c r="B38" i="2" a="1"/>
  <c r="V40" i="2" a="1"/>
  <c r="B41" i="2" a="1"/>
  <c r="B29" i="2" a="1"/>
  <c r="B35" i="2" a="1"/>
  <c r="V27" i="2" a="1"/>
  <c r="V38" i="2" a="1"/>
  <c r="B30" i="2" a="1"/>
  <c r="V36" i="2" a="1"/>
  <c r="B37" i="2" a="1"/>
  <c r="V43" i="2" a="1"/>
  <c r="B27" i="2" a="1"/>
  <c r="L16" i="2" l="1"/>
  <c r="H16" i="2"/>
  <c r="G22" i="2"/>
  <c r="AA24" i="2"/>
  <c r="W24" i="2"/>
  <c r="Y24" i="2"/>
  <c r="AA25" i="2"/>
  <c r="AC24" i="2"/>
  <c r="AE24" i="2"/>
  <c r="H17" i="2"/>
  <c r="E17" i="2"/>
  <c r="C17" i="2"/>
  <c r="O12" i="2"/>
  <c r="O5" i="2"/>
  <c r="D17" i="2"/>
  <c r="J17" i="2"/>
  <c r="D22" i="2"/>
  <c r="F17" i="2"/>
  <c r="L17" i="2"/>
  <c r="G17" i="2"/>
  <c r="B25" i="2"/>
  <c r="B24" i="2"/>
  <c r="V24" i="2"/>
  <c r="V31" i="2"/>
  <c r="V32" i="2"/>
  <c r="V40" i="2"/>
  <c r="V34" i="2"/>
  <c r="V25" i="2"/>
  <c r="V35" i="2"/>
  <c r="V26" i="2"/>
  <c r="V27" i="2"/>
  <c r="V37" i="2"/>
  <c r="V38" i="2"/>
  <c r="V43" i="2"/>
  <c r="V33" i="2"/>
  <c r="V39" i="2"/>
  <c r="V36" i="2"/>
  <c r="V28" i="2"/>
  <c r="V29" i="2"/>
  <c r="V41" i="2"/>
  <c r="V30" i="2"/>
  <c r="V42" i="2"/>
  <c r="I16" i="2"/>
  <c r="N10" i="2"/>
  <c r="N13" i="2"/>
  <c r="N5" i="2"/>
  <c r="B42" i="2"/>
  <c r="B33" i="2"/>
  <c r="B29" i="2"/>
  <c r="B31" i="2"/>
  <c r="B38" i="2"/>
  <c r="B28" i="2"/>
  <c r="B30" i="2"/>
  <c r="B32" i="2"/>
  <c r="B39" i="2"/>
  <c r="B36" i="2"/>
  <c r="B41" i="2"/>
  <c r="B43" i="2"/>
  <c r="B40" i="2"/>
  <c r="B34" i="2"/>
  <c r="B35" i="2"/>
  <c r="B26" i="2"/>
  <c r="B27" i="2"/>
  <c r="B37" i="2"/>
  <c r="K16" i="2"/>
  <c r="M16" i="2"/>
  <c r="R11" i="2"/>
  <c r="R3" i="2"/>
  <c r="R4" i="2"/>
  <c r="R9" i="2"/>
  <c r="R14" i="2"/>
  <c r="R7" i="2"/>
  <c r="R12" i="2"/>
  <c r="R5" i="2"/>
  <c r="R8" i="2"/>
  <c r="W2" i="2"/>
  <c r="W23" i="2" s="1"/>
  <c r="R13" i="2"/>
  <c r="R6" i="2"/>
  <c r="R10" i="2"/>
  <c r="V8" i="2"/>
  <c r="AA2" i="2"/>
  <c r="V13" i="2"/>
  <c r="V6" i="2"/>
  <c r="V11" i="2"/>
  <c r="V4" i="2"/>
  <c r="V9" i="2"/>
  <c r="V12" i="2"/>
  <c r="V5" i="2"/>
  <c r="V14" i="2"/>
  <c r="V7" i="2"/>
  <c r="V3" i="2"/>
  <c r="V10" i="2"/>
  <c r="T13" i="2"/>
  <c r="T6" i="2"/>
  <c r="T11" i="2"/>
  <c r="T4" i="2"/>
  <c r="T9" i="2"/>
  <c r="T14" i="2"/>
  <c r="T7" i="2"/>
  <c r="T10" i="2"/>
  <c r="T3" i="2"/>
  <c r="T5" i="2"/>
  <c r="T8" i="2"/>
  <c r="Y2" i="2"/>
  <c r="T12" i="2"/>
  <c r="Q16" i="2"/>
  <c r="Z8" i="2"/>
  <c r="Z13" i="2"/>
  <c r="Z6" i="2"/>
  <c r="AE2" i="2"/>
  <c r="Z11" i="2"/>
  <c r="Z4" i="2"/>
  <c r="Z9" i="2"/>
  <c r="Z14" i="2"/>
  <c r="Z5" i="2"/>
  <c r="Z10" i="2"/>
  <c r="Z12" i="2"/>
  <c r="Z7" i="2"/>
  <c r="Z3" i="2"/>
  <c r="S6" i="2"/>
  <c r="S11" i="2"/>
  <c r="S4" i="2"/>
  <c r="S9" i="2"/>
  <c r="S14" i="2"/>
  <c r="S7" i="2"/>
  <c r="S12" i="2"/>
  <c r="S13" i="2"/>
  <c r="S3" i="2"/>
  <c r="S8" i="2"/>
  <c r="X2" i="2"/>
  <c r="S5" i="2"/>
  <c r="S10" i="2"/>
  <c r="P16" i="2"/>
  <c r="U16" i="2"/>
  <c r="AE25" i="2" a="1"/>
  <c r="W25" i="2" a="1"/>
  <c r="D24" i="2" a="1"/>
  <c r="Z24" i="2" a="1"/>
  <c r="AC25" i="2" a="1"/>
  <c r="E25" i="2" a="1"/>
  <c r="AB25" i="2" a="1"/>
  <c r="W26" i="2" a="1"/>
  <c r="Y25" i="2" a="1"/>
  <c r="F24" i="2" a="1"/>
  <c r="AD24" i="2" a="1"/>
  <c r="G25" i="2" a="1"/>
  <c r="AF25" i="2" a="1"/>
  <c r="G24" i="2" a="1"/>
  <c r="AF24" i="2" a="1"/>
  <c r="AE26" i="2" a="1"/>
  <c r="AC26" i="2" a="1"/>
  <c r="C25" i="2" a="1"/>
  <c r="X25" i="2" a="1"/>
  <c r="E24" i="2" a="1"/>
  <c r="AB24" i="2" a="1"/>
  <c r="C24" i="2" a="1"/>
  <c r="X24" i="2" a="1"/>
  <c r="AC27" i="2" a="1"/>
  <c r="AE25" i="2" l="1"/>
  <c r="N16" i="2"/>
  <c r="O16" i="2"/>
  <c r="W25" i="2"/>
  <c r="AC27" i="2"/>
  <c r="X24" i="2"/>
  <c r="C24" i="2"/>
  <c r="AB24" i="2"/>
  <c r="E24" i="2"/>
  <c r="X25" i="2"/>
  <c r="C25" i="2"/>
  <c r="AC26" i="2"/>
  <c r="AE26" i="2"/>
  <c r="AF24" i="2"/>
  <c r="G24" i="2"/>
  <c r="AF25" i="2"/>
  <c r="G25" i="2"/>
  <c r="AD24" i="2"/>
  <c r="F24" i="2"/>
  <c r="Y25" i="2"/>
  <c r="W26" i="2"/>
  <c r="AB25" i="2"/>
  <c r="E25" i="2"/>
  <c r="AC25" i="2"/>
  <c r="Z24" i="2"/>
  <c r="D24" i="2"/>
  <c r="O17" i="2"/>
  <c r="U17" i="2"/>
  <c r="P17" i="2"/>
  <c r="Q17" i="2"/>
  <c r="N17" i="2"/>
  <c r="I17" i="2"/>
  <c r="M17" i="2"/>
  <c r="K17" i="2"/>
  <c r="Z16" i="2"/>
  <c r="V16" i="2"/>
  <c r="AC2" i="2"/>
  <c r="X6" i="2"/>
  <c r="X11" i="2"/>
  <c r="X4" i="2"/>
  <c r="X9" i="2"/>
  <c r="X14" i="2"/>
  <c r="X7" i="2"/>
  <c r="X12" i="2"/>
  <c r="X10" i="2"/>
  <c r="X5" i="2"/>
  <c r="X13" i="2"/>
  <c r="X8" i="2"/>
  <c r="X3" i="2"/>
  <c r="AF2" i="2"/>
  <c r="AA8" i="2"/>
  <c r="AA13" i="2"/>
  <c r="AA6" i="2"/>
  <c r="AA11" i="2"/>
  <c r="AA4" i="2"/>
  <c r="AA9" i="2"/>
  <c r="AA12" i="2"/>
  <c r="AA10" i="2"/>
  <c r="AA14" i="2"/>
  <c r="AA5" i="2"/>
  <c r="AA3" i="2"/>
  <c r="AA7" i="2"/>
  <c r="S16" i="2"/>
  <c r="AD2" i="2"/>
  <c r="Y13" i="2"/>
  <c r="Y6" i="2"/>
  <c r="Y11" i="2"/>
  <c r="Y4" i="2"/>
  <c r="Y9" i="2"/>
  <c r="Y14" i="2"/>
  <c r="Y7" i="2"/>
  <c r="Y10" i="2"/>
  <c r="Y3" i="2"/>
  <c r="Y12" i="2"/>
  <c r="Y5" i="2"/>
  <c r="Y8" i="2"/>
  <c r="R16" i="2"/>
  <c r="T16" i="2"/>
  <c r="AB2" i="2"/>
  <c r="W4" i="2"/>
  <c r="W11" i="2"/>
  <c r="W3" i="2"/>
  <c r="W9" i="2"/>
  <c r="W14" i="2"/>
  <c r="W7" i="2"/>
  <c r="W12" i="2"/>
  <c r="W5" i="2"/>
  <c r="W8" i="2"/>
  <c r="W13" i="2"/>
  <c r="W6" i="2"/>
  <c r="W10" i="2"/>
  <c r="AE5" i="2"/>
  <c r="AE10" i="2"/>
  <c r="AE3" i="2"/>
  <c r="AE8" i="2"/>
  <c r="AE13" i="2"/>
  <c r="AE4" i="2"/>
  <c r="AE11" i="2"/>
  <c r="AE7" i="2"/>
  <c r="AJ2" i="2"/>
  <c r="AE12" i="2"/>
  <c r="AE14" i="2"/>
  <c r="AE6" i="2"/>
  <c r="AE9" i="2"/>
  <c r="Y26" i="2" a="1"/>
  <c r="AA26" i="2" a="1"/>
  <c r="E26" i="2" a="1"/>
  <c r="AB26" i="2" a="1"/>
  <c r="F27" i="2" a="1"/>
  <c r="AD27" i="2" a="1"/>
  <c r="F26" i="2" a="1"/>
  <c r="AD26" i="2" a="1"/>
  <c r="G26" i="2" a="1"/>
  <c r="AF26" i="2" a="1"/>
  <c r="AC28" i="2" a="1"/>
  <c r="D26" i="2" a="1"/>
  <c r="Z26" i="2" a="1"/>
  <c r="AE27" i="2" a="1"/>
  <c r="D25" i="2" a="1"/>
  <c r="Z25" i="2" a="1"/>
  <c r="C26" i="2" a="1"/>
  <c r="X26" i="2" a="1"/>
  <c r="F25" i="2" a="1"/>
  <c r="AD25" i="2" a="1"/>
  <c r="Y27" i="2" a="1"/>
  <c r="W27" i="2" a="1"/>
  <c r="AA27" i="2" a="1"/>
  <c r="AA26" i="2" l="1"/>
  <c r="Y26" i="2"/>
  <c r="AA27" i="2"/>
  <c r="W27" i="2"/>
  <c r="Y27" i="2"/>
  <c r="AD25" i="2"/>
  <c r="F25" i="2"/>
  <c r="X26" i="2"/>
  <c r="C26" i="2"/>
  <c r="Z25" i="2"/>
  <c r="D25" i="2"/>
  <c r="AE27" i="2"/>
  <c r="Z26" i="2"/>
  <c r="D26" i="2"/>
  <c r="AC28" i="2"/>
  <c r="AF26" i="2"/>
  <c r="G26" i="2"/>
  <c r="AD26" i="2"/>
  <c r="F26" i="2"/>
  <c r="AD27" i="2"/>
  <c r="F27" i="2"/>
  <c r="AB26" i="2"/>
  <c r="E26" i="2"/>
  <c r="T17" i="2"/>
  <c r="R17" i="2"/>
  <c r="S17" i="2"/>
  <c r="V17" i="2"/>
  <c r="Z17" i="2"/>
  <c r="W16" i="2"/>
  <c r="AG2" i="2"/>
  <c r="AB8" i="2"/>
  <c r="AB13" i="2"/>
  <c r="AB6" i="2"/>
  <c r="AB11" i="2"/>
  <c r="AB3" i="2"/>
  <c r="AB4" i="2"/>
  <c r="AB7" i="2"/>
  <c r="AB12" i="2"/>
  <c r="AB9" i="2"/>
  <c r="AB14" i="2"/>
  <c r="AB5" i="2"/>
  <c r="AB10" i="2"/>
  <c r="AO2" i="2"/>
  <c r="AJ5" i="2"/>
  <c r="AJ10" i="2"/>
  <c r="AJ3" i="2"/>
  <c r="AJ8" i="2"/>
  <c r="AJ13" i="2"/>
  <c r="AJ4" i="2"/>
  <c r="AJ9" i="2"/>
  <c r="AJ14" i="2"/>
  <c r="AJ6" i="2"/>
  <c r="AJ11" i="2"/>
  <c r="AJ7" i="2"/>
  <c r="AJ12" i="2"/>
  <c r="AI2" i="2"/>
  <c r="AD10" i="2"/>
  <c r="AD3" i="2"/>
  <c r="AD8" i="2"/>
  <c r="AD13" i="2"/>
  <c r="AD6" i="2"/>
  <c r="AD11" i="2"/>
  <c r="AD7" i="2"/>
  <c r="AD12" i="2"/>
  <c r="AD4" i="2"/>
  <c r="AD14" i="2"/>
  <c r="AD9" i="2"/>
  <c r="AD5" i="2"/>
  <c r="AK2" i="2"/>
  <c r="AF12" i="2"/>
  <c r="AF5" i="2"/>
  <c r="AF10" i="2"/>
  <c r="AF3" i="2"/>
  <c r="AF8" i="2"/>
  <c r="AF6" i="2"/>
  <c r="AF14" i="2"/>
  <c r="AF11" i="2"/>
  <c r="AF7" i="2"/>
  <c r="AF9" i="2"/>
  <c r="AF4" i="2"/>
  <c r="AF13" i="2"/>
  <c r="Y16" i="2"/>
  <c r="AA16" i="2"/>
  <c r="X16" i="2"/>
  <c r="AH2" i="2"/>
  <c r="AC8" i="2"/>
  <c r="AC13" i="2"/>
  <c r="AC6" i="2"/>
  <c r="AC11" i="2"/>
  <c r="AC7" i="2"/>
  <c r="AC3" i="2"/>
  <c r="AC12" i="2"/>
  <c r="AC4" i="2"/>
  <c r="AC9" i="2"/>
  <c r="AC5" i="2"/>
  <c r="AC14" i="2"/>
  <c r="AC10" i="2"/>
  <c r="AE16" i="2"/>
  <c r="G27" i="2" a="1"/>
  <c r="AF27" i="2" a="1"/>
  <c r="AA28" i="2" a="1"/>
  <c r="F28" i="2" a="1"/>
  <c r="AD28" i="2" a="1"/>
  <c r="AE28" i="2" a="1"/>
  <c r="Y28" i="2" a="1"/>
  <c r="W28" i="2" a="1"/>
  <c r="AC29" i="2" a="1"/>
  <c r="E27" i="2" a="1"/>
  <c r="AB27" i="2" a="1"/>
  <c r="C27" i="2" a="1"/>
  <c r="X27" i="2" a="1"/>
  <c r="D27" i="2" a="1"/>
  <c r="Z27" i="2" a="1"/>
  <c r="Z27" i="2" l="1"/>
  <c r="D27" i="2"/>
  <c r="X27" i="2"/>
  <c r="C27" i="2"/>
  <c r="AB27" i="2"/>
  <c r="E27" i="2"/>
  <c r="AC29" i="2"/>
  <c r="W28" i="2"/>
  <c r="Y28" i="2"/>
  <c r="AE28" i="2"/>
  <c r="AD28" i="2"/>
  <c r="F28" i="2"/>
  <c r="AA28" i="2"/>
  <c r="AF27" i="2"/>
  <c r="G27" i="2"/>
  <c r="AE17" i="2"/>
  <c r="W17" i="2"/>
  <c r="X17" i="2"/>
  <c r="AA17" i="2"/>
  <c r="Y17" i="2"/>
  <c r="AC16" i="2"/>
  <c r="AM2" i="2"/>
  <c r="AH8" i="2"/>
  <c r="AH13" i="2"/>
  <c r="AH6" i="2"/>
  <c r="AH11" i="2"/>
  <c r="AH14" i="2"/>
  <c r="AH9" i="2"/>
  <c r="AH5" i="2"/>
  <c r="AH10" i="2"/>
  <c r="AH3" i="2"/>
  <c r="AH12" i="2"/>
  <c r="AH7" i="2"/>
  <c r="AH4" i="2"/>
  <c r="AF16" i="2"/>
  <c r="AB16" i="2"/>
  <c r="AD16" i="2"/>
  <c r="AJ16" i="2"/>
  <c r="AP2" i="2"/>
  <c r="AK12" i="2"/>
  <c r="AK5" i="2"/>
  <c r="AK10" i="2"/>
  <c r="AK3" i="2"/>
  <c r="AK8" i="2"/>
  <c r="AK11" i="2"/>
  <c r="AK4" i="2"/>
  <c r="AK9" i="2"/>
  <c r="AK14" i="2"/>
  <c r="AK6" i="2"/>
  <c r="AK13" i="2"/>
  <c r="AK7" i="2"/>
  <c r="AN2" i="2"/>
  <c r="AI10" i="2"/>
  <c r="AI3" i="2"/>
  <c r="AI8" i="2"/>
  <c r="AI13" i="2"/>
  <c r="AI6" i="2"/>
  <c r="AI9" i="2"/>
  <c r="AI4" i="2"/>
  <c r="AI14" i="2"/>
  <c r="AI5" i="2"/>
  <c r="AI11" i="2"/>
  <c r="AI12" i="2"/>
  <c r="AI7" i="2"/>
  <c r="AT2" i="2"/>
  <c r="AO5" i="2"/>
  <c r="AO10" i="2"/>
  <c r="AO3" i="2"/>
  <c r="AO8" i="2"/>
  <c r="AO13" i="2"/>
  <c r="AO4" i="2"/>
  <c r="AO11" i="2"/>
  <c r="AO7" i="2"/>
  <c r="AO12" i="2"/>
  <c r="AO14" i="2"/>
  <c r="AO6" i="2"/>
  <c r="AO9" i="2"/>
  <c r="AL2" i="2"/>
  <c r="AG8" i="2"/>
  <c r="AG13" i="2"/>
  <c r="AG6" i="2"/>
  <c r="AG11" i="2"/>
  <c r="AG3" i="2"/>
  <c r="AG4" i="2"/>
  <c r="AG7" i="2"/>
  <c r="AG14" i="2"/>
  <c r="AG5" i="2"/>
  <c r="AG10" i="2"/>
  <c r="AG9" i="2"/>
  <c r="AG12" i="2"/>
  <c r="Y29" i="2" a="1"/>
  <c r="F29" i="2" a="1"/>
  <c r="AD29" i="2" a="1"/>
  <c r="AE29" i="2" a="1"/>
  <c r="C28" i="2" a="1"/>
  <c r="X28" i="2" a="1"/>
  <c r="W29" i="2" a="1"/>
  <c r="D28" i="2" a="1"/>
  <c r="Z28" i="2" a="1"/>
  <c r="AA29" i="2" a="1"/>
  <c r="G28" i="2" a="1"/>
  <c r="AF28" i="2" a="1"/>
  <c r="AC30" i="2" a="1"/>
  <c r="E28" i="2" a="1"/>
  <c r="AB28" i="2" a="1"/>
  <c r="AB28" i="2" l="1"/>
  <c r="E28" i="2"/>
  <c r="AC30" i="2"/>
  <c r="AF28" i="2"/>
  <c r="G28" i="2"/>
  <c r="AA29" i="2"/>
  <c r="Z28" i="2"/>
  <c r="D28" i="2"/>
  <c r="W29" i="2"/>
  <c r="X28" i="2"/>
  <c r="C28" i="2"/>
  <c r="AE29" i="2"/>
  <c r="AD29" i="2"/>
  <c r="F29" i="2"/>
  <c r="Y29" i="2"/>
  <c r="AJ17" i="2"/>
  <c r="AD17" i="2"/>
  <c r="AB17" i="2"/>
  <c r="AF17" i="2"/>
  <c r="AC17" i="2"/>
  <c r="AK16" i="2"/>
  <c r="AQ2" i="2"/>
  <c r="AL8" i="2"/>
  <c r="AL13" i="2"/>
  <c r="AL6" i="2"/>
  <c r="AL11" i="2"/>
  <c r="AL3" i="2"/>
  <c r="AL4" i="2"/>
  <c r="AL7" i="2"/>
  <c r="AL12" i="2"/>
  <c r="AL9" i="2"/>
  <c r="AL14" i="2"/>
  <c r="AL10" i="2"/>
  <c r="AL5" i="2"/>
  <c r="AI16" i="2"/>
  <c r="AT5" i="2"/>
  <c r="AT10" i="2"/>
  <c r="AT3" i="2"/>
  <c r="AT8" i="2"/>
  <c r="AT13" i="2"/>
  <c r="AT4" i="2"/>
  <c r="AT9" i="2"/>
  <c r="AT14" i="2"/>
  <c r="AT6" i="2"/>
  <c r="AY2" i="2"/>
  <c r="AT11" i="2"/>
  <c r="AT7" i="2"/>
  <c r="AT12" i="2"/>
  <c r="AH16" i="2"/>
  <c r="AS2" i="2"/>
  <c r="AN10" i="2"/>
  <c r="AN3" i="2"/>
  <c r="AN8" i="2"/>
  <c r="AN13" i="2"/>
  <c r="AN6" i="2"/>
  <c r="AN9" i="2"/>
  <c r="AN7" i="2"/>
  <c r="AN12" i="2"/>
  <c r="AN4" i="2"/>
  <c r="AN11" i="2"/>
  <c r="AN14" i="2"/>
  <c r="AN5" i="2"/>
  <c r="AU2" i="2"/>
  <c r="AP12" i="2"/>
  <c r="AP5" i="2"/>
  <c r="AP10" i="2"/>
  <c r="AP3" i="2"/>
  <c r="AP8" i="2"/>
  <c r="AP11" i="2"/>
  <c r="AP6" i="2"/>
  <c r="AP7" i="2"/>
  <c r="AP13" i="2"/>
  <c r="AP14" i="2"/>
  <c r="AP9" i="2"/>
  <c r="AP4" i="2"/>
  <c r="AG16" i="2"/>
  <c r="AO16" i="2"/>
  <c r="AR2" i="2"/>
  <c r="AM8" i="2"/>
  <c r="AM13" i="2"/>
  <c r="AM6" i="2"/>
  <c r="AM11" i="2"/>
  <c r="AM14" i="2"/>
  <c r="AM7" i="2"/>
  <c r="AM12" i="2"/>
  <c r="AM4" i="2"/>
  <c r="AM9" i="2"/>
  <c r="AM5" i="2"/>
  <c r="AM10" i="2"/>
  <c r="AM3" i="2"/>
  <c r="AE30" i="2" a="1"/>
  <c r="F30" i="2" a="1"/>
  <c r="AD30" i="2" a="1"/>
  <c r="AA30" i="2" a="1"/>
  <c r="E29" i="2" a="1"/>
  <c r="AB29" i="2" a="1"/>
  <c r="C29" i="2" a="1"/>
  <c r="X29" i="2" a="1"/>
  <c r="Y30" i="2" a="1"/>
  <c r="G29" i="2" a="1"/>
  <c r="AF29" i="2" a="1"/>
  <c r="D29" i="2" a="1"/>
  <c r="Z29" i="2" a="1"/>
  <c r="W30" i="2" a="1"/>
  <c r="AC31" i="2" a="1"/>
  <c r="AC31" i="2" l="1"/>
  <c r="W30" i="2"/>
  <c r="Z29" i="2"/>
  <c r="D29" i="2"/>
  <c r="AF29" i="2"/>
  <c r="G29" i="2"/>
  <c r="Y30" i="2"/>
  <c r="X29" i="2"/>
  <c r="C29" i="2"/>
  <c r="AB29" i="2"/>
  <c r="E29" i="2"/>
  <c r="AA30" i="2"/>
  <c r="AD30" i="2"/>
  <c r="F30" i="2"/>
  <c r="AE30" i="2"/>
  <c r="AO17" i="2"/>
  <c r="AG17" i="2"/>
  <c r="AH17" i="2"/>
  <c r="AI17" i="2"/>
  <c r="AK17" i="2"/>
  <c r="AM16" i="2"/>
  <c r="AR8" i="2"/>
  <c r="AR13" i="2"/>
  <c r="AR6" i="2"/>
  <c r="AR11" i="2"/>
  <c r="AR14" i="2"/>
  <c r="AR9" i="2"/>
  <c r="AR5" i="2"/>
  <c r="AW2" i="2"/>
  <c r="AR10" i="2"/>
  <c r="AR3" i="2"/>
  <c r="AR12" i="2"/>
  <c r="AR4" i="2"/>
  <c r="AR7" i="2"/>
  <c r="AP16" i="2"/>
  <c r="AN16" i="2"/>
  <c r="AU12" i="2"/>
  <c r="AU5" i="2"/>
  <c r="AU10" i="2"/>
  <c r="AU3" i="2"/>
  <c r="AU8" i="2"/>
  <c r="AU11" i="2"/>
  <c r="AU4" i="2"/>
  <c r="AU9" i="2"/>
  <c r="AU14" i="2"/>
  <c r="AU6" i="2"/>
  <c r="AZ2" i="2"/>
  <c r="AU7" i="2"/>
  <c r="AU13" i="2"/>
  <c r="AL16" i="2"/>
  <c r="AS10" i="2"/>
  <c r="AS3" i="2"/>
  <c r="AS8" i="2"/>
  <c r="AS13" i="2"/>
  <c r="AS6" i="2"/>
  <c r="AS9" i="2"/>
  <c r="AS4" i="2"/>
  <c r="AS14" i="2"/>
  <c r="AS5" i="2"/>
  <c r="AX2" i="2"/>
  <c r="AS11" i="2"/>
  <c r="AS12" i="2"/>
  <c r="AS7" i="2"/>
  <c r="AT16" i="2"/>
  <c r="AQ8" i="2"/>
  <c r="AQ13" i="2"/>
  <c r="AQ6" i="2"/>
  <c r="AQ11" i="2"/>
  <c r="AQ3" i="2"/>
  <c r="AQ4" i="2"/>
  <c r="AQ7" i="2"/>
  <c r="AQ14" i="2"/>
  <c r="AQ5" i="2"/>
  <c r="AV2" i="2"/>
  <c r="AQ10" i="2"/>
  <c r="AQ9" i="2"/>
  <c r="AQ12" i="2"/>
  <c r="BD2" i="2"/>
  <c r="AY5" i="2"/>
  <c r="AY10" i="2"/>
  <c r="AY3" i="2"/>
  <c r="AY8" i="2"/>
  <c r="AY13" i="2"/>
  <c r="AY4" i="2"/>
  <c r="AY11" i="2"/>
  <c r="AY7" i="2"/>
  <c r="AY12" i="2"/>
  <c r="AY6" i="2"/>
  <c r="AY9" i="2"/>
  <c r="AY14" i="2"/>
  <c r="Y31" i="2" a="1"/>
  <c r="F31" i="2" a="1"/>
  <c r="AD31" i="2" a="1"/>
  <c r="AE31" i="2" a="1"/>
  <c r="C30" i="2" a="1"/>
  <c r="X30" i="2" a="1"/>
  <c r="AA31" i="2" a="1"/>
  <c r="D30" i="2" a="1"/>
  <c r="Z30" i="2" a="1"/>
  <c r="E30" i="2" a="1"/>
  <c r="AB30" i="2" a="1"/>
  <c r="W31" i="2" a="1"/>
  <c r="G30" i="2" a="1"/>
  <c r="AF30" i="2" a="1"/>
  <c r="AC32" i="2" a="1"/>
  <c r="AC32" i="2" l="1"/>
  <c r="AF30" i="2"/>
  <c r="G30" i="2"/>
  <c r="W31" i="2"/>
  <c r="AB30" i="2"/>
  <c r="E30" i="2"/>
  <c r="Z30" i="2"/>
  <c r="D30" i="2"/>
  <c r="AA31" i="2"/>
  <c r="X30" i="2"/>
  <c r="C30" i="2"/>
  <c r="AE31" i="2"/>
  <c r="AD31" i="2"/>
  <c r="F31" i="2"/>
  <c r="Y31" i="2"/>
  <c r="AT17" i="2"/>
  <c r="AL17" i="2"/>
  <c r="AN17" i="2"/>
  <c r="AP17" i="2"/>
  <c r="AM17" i="2"/>
  <c r="AY16" i="2"/>
  <c r="AR16" i="2"/>
  <c r="AS16" i="2"/>
  <c r="AU16" i="2"/>
  <c r="AW8" i="2"/>
  <c r="AW13" i="2"/>
  <c r="AW6" i="2"/>
  <c r="AW11" i="2"/>
  <c r="AW14" i="2"/>
  <c r="AW7" i="2"/>
  <c r="AW12" i="2"/>
  <c r="AW4" i="2"/>
  <c r="AW9" i="2"/>
  <c r="AW5" i="2"/>
  <c r="BB2" i="2"/>
  <c r="AW10" i="2"/>
  <c r="AW3" i="2"/>
  <c r="AW16" i="2" s="1"/>
  <c r="BA2" i="2"/>
  <c r="AV8" i="2"/>
  <c r="AV13" i="2"/>
  <c r="AV6" i="2"/>
  <c r="AV11" i="2"/>
  <c r="AV3" i="2"/>
  <c r="AV4" i="2"/>
  <c r="AV7" i="2"/>
  <c r="AV12" i="2"/>
  <c r="AV9" i="2"/>
  <c r="AV14" i="2"/>
  <c r="AV10" i="2"/>
  <c r="AV5" i="2"/>
  <c r="BI2" i="2"/>
  <c r="BD5" i="2"/>
  <c r="BD10" i="2"/>
  <c r="BD3" i="2"/>
  <c r="BD8" i="2"/>
  <c r="BD13" i="2"/>
  <c r="BD4" i="2"/>
  <c r="BD9" i="2"/>
  <c r="BD14" i="2"/>
  <c r="BD6" i="2"/>
  <c r="BD11" i="2"/>
  <c r="BD7" i="2"/>
  <c r="BD12" i="2"/>
  <c r="AX10" i="2"/>
  <c r="AX3" i="2"/>
  <c r="AX8" i="2"/>
  <c r="AX13" i="2"/>
  <c r="AX6" i="2"/>
  <c r="AX9" i="2"/>
  <c r="AX7" i="2"/>
  <c r="AX12" i="2"/>
  <c r="AX4" i="2"/>
  <c r="AX5" i="2"/>
  <c r="BC2" i="2"/>
  <c r="AX14" i="2"/>
  <c r="AX11" i="2"/>
  <c r="BE2" i="2"/>
  <c r="AZ12" i="2"/>
  <c r="AZ5" i="2"/>
  <c r="AZ10" i="2"/>
  <c r="AZ3" i="2"/>
  <c r="AZ8" i="2"/>
  <c r="AZ11" i="2"/>
  <c r="AZ6" i="2"/>
  <c r="AZ7" i="2"/>
  <c r="AZ13" i="2"/>
  <c r="AZ14" i="2"/>
  <c r="AZ9" i="2"/>
  <c r="AZ4" i="2"/>
  <c r="AQ16" i="2"/>
  <c r="AC33" i="2" a="1"/>
  <c r="Y32" i="2" a="1"/>
  <c r="F32" i="2" a="1"/>
  <c r="AD32" i="2" a="1"/>
  <c r="AA32" i="2" a="1"/>
  <c r="C31" i="2" a="1"/>
  <c r="X31" i="2" a="1"/>
  <c r="AE32" i="2" a="1"/>
  <c r="E31" i="2" a="1"/>
  <c r="AB31" i="2" a="1"/>
  <c r="Y33" i="2" a="1"/>
  <c r="G31" i="2" a="1"/>
  <c r="AF31" i="2" a="1"/>
  <c r="W32" i="2" a="1"/>
  <c r="D31" i="2" a="1"/>
  <c r="Z31" i="2" a="1"/>
  <c r="Z31" i="2" l="1"/>
  <c r="D31" i="2"/>
  <c r="W32" i="2"/>
  <c r="AF31" i="2"/>
  <c r="G31" i="2"/>
  <c r="Y33" i="2"/>
  <c r="AB31" i="2"/>
  <c r="E31" i="2"/>
  <c r="AE32" i="2"/>
  <c r="X31" i="2"/>
  <c r="C31" i="2"/>
  <c r="AA32" i="2"/>
  <c r="AD32" i="2"/>
  <c r="F32" i="2"/>
  <c r="Y32" i="2"/>
  <c r="AC33" i="2"/>
  <c r="AQ17" i="2"/>
  <c r="AW17" i="2"/>
  <c r="AU17" i="2"/>
  <c r="AS17" i="2"/>
  <c r="AR17" i="2"/>
  <c r="AY17" i="2"/>
  <c r="BD16" i="2"/>
  <c r="AV16" i="2"/>
  <c r="BJ2" i="2"/>
  <c r="BE12" i="2"/>
  <c r="BE5" i="2"/>
  <c r="BE10" i="2"/>
  <c r="BE3" i="2"/>
  <c r="BE8" i="2"/>
  <c r="BE11" i="2"/>
  <c r="BE4" i="2"/>
  <c r="BE9" i="2"/>
  <c r="BE14" i="2"/>
  <c r="BE6" i="2"/>
  <c r="BE7" i="2"/>
  <c r="BE13" i="2"/>
  <c r="AX16" i="2"/>
  <c r="BN2" i="2"/>
  <c r="BI5" i="2"/>
  <c r="BI10" i="2"/>
  <c r="BI3" i="2"/>
  <c r="BI8" i="2"/>
  <c r="BI13" i="2"/>
  <c r="BI4" i="2"/>
  <c r="BI11" i="2"/>
  <c r="BI7" i="2"/>
  <c r="BI12" i="2"/>
  <c r="BI14" i="2"/>
  <c r="BI9" i="2"/>
  <c r="BI6" i="2"/>
  <c r="BH2" i="2"/>
  <c r="BC10" i="2"/>
  <c r="BC3" i="2"/>
  <c r="BC8" i="2"/>
  <c r="BC13" i="2"/>
  <c r="BC6" i="2"/>
  <c r="BC9" i="2"/>
  <c r="BC4" i="2"/>
  <c r="BC14" i="2"/>
  <c r="BC5" i="2"/>
  <c r="BC11" i="2"/>
  <c r="BC12" i="2"/>
  <c r="BC7" i="2"/>
  <c r="BF2" i="2"/>
  <c r="BA8" i="2"/>
  <c r="BA13" i="2"/>
  <c r="BA6" i="2"/>
  <c r="BA11" i="2"/>
  <c r="BA3" i="2"/>
  <c r="BA4" i="2"/>
  <c r="BA7" i="2"/>
  <c r="BA14" i="2"/>
  <c r="BA5" i="2"/>
  <c r="BA10" i="2"/>
  <c r="BA12" i="2"/>
  <c r="BA9" i="2"/>
  <c r="BG2" i="2"/>
  <c r="BB8" i="2"/>
  <c r="BB13" i="2"/>
  <c r="BB6" i="2"/>
  <c r="BB11" i="2"/>
  <c r="BB14" i="2"/>
  <c r="BB9" i="2"/>
  <c r="BB5" i="2"/>
  <c r="BB10" i="2"/>
  <c r="BB3" i="2"/>
  <c r="BB4" i="2"/>
  <c r="BB7" i="2"/>
  <c r="BB12" i="2"/>
  <c r="AZ16" i="2"/>
  <c r="AE33" i="2" a="1"/>
  <c r="C32" i="2" a="1"/>
  <c r="X32" i="2" a="1"/>
  <c r="AC34" i="2" a="1"/>
  <c r="D33" i="2" a="1"/>
  <c r="Z33" i="2" a="1"/>
  <c r="W33" i="2" a="1"/>
  <c r="G32" i="2" a="1"/>
  <c r="AF32" i="2" a="1"/>
  <c r="E32" i="2" a="1"/>
  <c r="AB32" i="2" a="1"/>
  <c r="AA33" i="2" a="1"/>
  <c r="D32" i="2" a="1"/>
  <c r="Z32" i="2" a="1"/>
  <c r="F33" i="2" a="1"/>
  <c r="AD33" i="2" a="1"/>
  <c r="AD33" i="2" l="1"/>
  <c r="F33" i="2"/>
  <c r="Z32" i="2"/>
  <c r="D32" i="2"/>
  <c r="AA33" i="2"/>
  <c r="AB32" i="2"/>
  <c r="E32" i="2"/>
  <c r="AF32" i="2"/>
  <c r="G32" i="2"/>
  <c r="W33" i="2"/>
  <c r="Z33" i="2"/>
  <c r="D33" i="2"/>
  <c r="AC34" i="2"/>
  <c r="X32" i="2"/>
  <c r="C32" i="2"/>
  <c r="AE33" i="2"/>
  <c r="AX17" i="2"/>
  <c r="AV17" i="2"/>
  <c r="BD17" i="2"/>
  <c r="AZ17" i="2"/>
  <c r="BA16" i="2"/>
  <c r="BL2" i="2"/>
  <c r="BG8" i="2"/>
  <c r="BG13" i="2"/>
  <c r="BG6" i="2"/>
  <c r="BG11" i="2"/>
  <c r="BG14" i="2"/>
  <c r="BG7" i="2"/>
  <c r="BG12" i="2"/>
  <c r="BG4" i="2"/>
  <c r="BG9" i="2"/>
  <c r="BG5" i="2"/>
  <c r="BG3" i="2"/>
  <c r="BG10" i="2"/>
  <c r="BC16" i="2"/>
  <c r="BI16" i="2"/>
  <c r="BK2" i="2"/>
  <c r="BF8" i="2"/>
  <c r="BF13" i="2"/>
  <c r="BF6" i="2"/>
  <c r="BF11" i="2"/>
  <c r="BF3" i="2"/>
  <c r="BF4" i="2"/>
  <c r="BF7" i="2"/>
  <c r="BF12" i="2"/>
  <c r="BF9" i="2"/>
  <c r="BF14" i="2"/>
  <c r="BF10" i="2"/>
  <c r="BF5" i="2"/>
  <c r="BE16" i="2"/>
  <c r="BM2" i="2"/>
  <c r="BH10" i="2"/>
  <c r="BH3" i="2"/>
  <c r="BH8" i="2"/>
  <c r="BH13" i="2"/>
  <c r="BH6" i="2"/>
  <c r="BH9" i="2"/>
  <c r="BH7" i="2"/>
  <c r="BH12" i="2"/>
  <c r="BH4" i="2"/>
  <c r="BH5" i="2"/>
  <c r="BH11" i="2"/>
  <c r="BH14" i="2"/>
  <c r="BB16" i="2"/>
  <c r="BS2" i="2"/>
  <c r="BN5" i="2"/>
  <c r="BN10" i="2"/>
  <c r="BN3" i="2"/>
  <c r="BN8" i="2"/>
  <c r="BN13" i="2"/>
  <c r="BN4" i="2"/>
  <c r="BN9" i="2"/>
  <c r="BN14" i="2"/>
  <c r="BN6" i="2"/>
  <c r="BN11" i="2"/>
  <c r="BN7" i="2"/>
  <c r="BN12" i="2"/>
  <c r="BO2" i="2"/>
  <c r="BJ12" i="2"/>
  <c r="BJ5" i="2"/>
  <c r="BJ10" i="2"/>
  <c r="BJ3" i="2"/>
  <c r="BJ8" i="2"/>
  <c r="BJ11" i="2"/>
  <c r="BJ6" i="2"/>
  <c r="BJ7" i="2"/>
  <c r="BJ13" i="2"/>
  <c r="BJ4" i="2"/>
  <c r="BJ14" i="2"/>
  <c r="BJ9" i="2"/>
  <c r="W34" i="2" a="1"/>
  <c r="AA34" i="2" a="1"/>
  <c r="AC35" i="2" a="1"/>
  <c r="E33" i="2" a="1"/>
  <c r="AB33" i="2" a="1"/>
  <c r="C33" i="2" a="1"/>
  <c r="X33" i="2" a="1"/>
  <c r="AE34" i="2" a="1"/>
  <c r="F34" i="2" a="1"/>
  <c r="AD34" i="2" a="1"/>
  <c r="G33" i="2" a="1"/>
  <c r="AF33" i="2" a="1"/>
  <c r="Y34" i="2" a="1"/>
  <c r="Y34" i="2" l="1"/>
  <c r="AF33" i="2"/>
  <c r="G33" i="2"/>
  <c r="AD34" i="2"/>
  <c r="F34" i="2"/>
  <c r="AE34" i="2"/>
  <c r="X33" i="2"/>
  <c r="C33" i="2"/>
  <c r="AB33" i="2"/>
  <c r="E33" i="2"/>
  <c r="AC35" i="2"/>
  <c r="AA34" i="2"/>
  <c r="W34" i="2"/>
  <c r="BB17" i="2"/>
  <c r="BE17" i="2"/>
  <c r="BI17" i="2"/>
  <c r="BC17" i="2"/>
  <c r="BA17" i="2"/>
  <c r="BN16" i="2"/>
  <c r="BT2" i="2"/>
  <c r="BO12" i="2"/>
  <c r="BO5" i="2"/>
  <c r="BO10" i="2"/>
  <c r="BO3" i="2"/>
  <c r="BO8" i="2"/>
  <c r="BO11" i="2"/>
  <c r="BO4" i="2"/>
  <c r="BO9" i="2"/>
  <c r="BO14" i="2"/>
  <c r="BO6" i="2"/>
  <c r="BO13" i="2"/>
  <c r="BO7" i="2"/>
  <c r="BF16" i="2"/>
  <c r="BX2" i="2"/>
  <c r="BS5" i="2"/>
  <c r="BS10" i="2"/>
  <c r="BS3" i="2"/>
  <c r="BS8" i="2"/>
  <c r="BS13" i="2"/>
  <c r="BS4" i="2"/>
  <c r="BS11" i="2"/>
  <c r="BS7" i="2"/>
  <c r="BS12" i="2"/>
  <c r="BS9" i="2"/>
  <c r="BS6" i="2"/>
  <c r="BS14" i="2"/>
  <c r="BH16" i="2"/>
  <c r="BR2" i="2"/>
  <c r="BM10" i="2"/>
  <c r="BM3" i="2"/>
  <c r="BM8" i="2"/>
  <c r="BM13" i="2"/>
  <c r="BM6" i="2"/>
  <c r="BM9" i="2"/>
  <c r="BM4" i="2"/>
  <c r="BM14" i="2"/>
  <c r="BM5" i="2"/>
  <c r="BM11" i="2"/>
  <c r="BM12" i="2"/>
  <c r="BM7" i="2"/>
  <c r="BP2" i="2"/>
  <c r="BK8" i="2"/>
  <c r="BK13" i="2"/>
  <c r="BK6" i="2"/>
  <c r="BK11" i="2"/>
  <c r="BK3" i="2"/>
  <c r="BK4" i="2"/>
  <c r="BK7" i="2"/>
  <c r="BK14" i="2"/>
  <c r="BK5" i="2"/>
  <c r="BK10" i="2"/>
  <c r="BK12" i="2"/>
  <c r="BK9" i="2"/>
  <c r="BJ16" i="2"/>
  <c r="BQ2" i="2"/>
  <c r="BL8" i="2"/>
  <c r="BL13" i="2"/>
  <c r="BL6" i="2"/>
  <c r="BL11" i="2"/>
  <c r="BL14" i="2"/>
  <c r="BL9" i="2"/>
  <c r="BL5" i="2"/>
  <c r="BL10" i="2"/>
  <c r="BL3" i="2"/>
  <c r="BL7" i="2"/>
  <c r="BL12" i="2"/>
  <c r="BL4" i="2"/>
  <c r="BG16" i="2"/>
  <c r="Y35" i="2" a="1"/>
  <c r="D34" i="2" a="1"/>
  <c r="Z34" i="2" a="1"/>
  <c r="W35" i="2" a="1"/>
  <c r="G34" i="2" a="1"/>
  <c r="AF34" i="2" a="1"/>
  <c r="F35" i="2" a="1"/>
  <c r="AD35" i="2" a="1"/>
  <c r="AA35" i="2" a="1"/>
  <c r="E34" i="2" a="1"/>
  <c r="AB34" i="2" a="1"/>
  <c r="C34" i="2" a="1"/>
  <c r="X34" i="2" a="1"/>
  <c r="AE35" i="2" a="1"/>
  <c r="AC36" i="2" a="1"/>
  <c r="AC36" i="2" l="1"/>
  <c r="AE35" i="2"/>
  <c r="X34" i="2"/>
  <c r="C34" i="2"/>
  <c r="AB34" i="2"/>
  <c r="E34" i="2"/>
  <c r="AA35" i="2"/>
  <c r="AD35" i="2"/>
  <c r="F35" i="2"/>
  <c r="AF34" i="2"/>
  <c r="G34" i="2"/>
  <c r="W35" i="2"/>
  <c r="Z34" i="2"/>
  <c r="D34" i="2"/>
  <c r="Y35" i="2"/>
  <c r="BN17" i="2"/>
  <c r="BJ17" i="2"/>
  <c r="BH17" i="2"/>
  <c r="BF17" i="2"/>
  <c r="BG17" i="2"/>
  <c r="BK16" i="2"/>
  <c r="BV2" i="2"/>
  <c r="BQ8" i="2"/>
  <c r="BQ13" i="2"/>
  <c r="BQ6" i="2"/>
  <c r="BQ11" i="2"/>
  <c r="BQ14" i="2"/>
  <c r="BQ7" i="2"/>
  <c r="BQ12" i="2"/>
  <c r="BQ4" i="2"/>
  <c r="BQ9" i="2"/>
  <c r="BQ5" i="2"/>
  <c r="BQ10" i="2"/>
  <c r="BQ3" i="2"/>
  <c r="BM16" i="2"/>
  <c r="BU2" i="2"/>
  <c r="BP8" i="2"/>
  <c r="BP13" i="2"/>
  <c r="BP6" i="2"/>
  <c r="BP11" i="2"/>
  <c r="BP3" i="2"/>
  <c r="BP4" i="2"/>
  <c r="BP7" i="2"/>
  <c r="BP12" i="2"/>
  <c r="BP9" i="2"/>
  <c r="BP14" i="2"/>
  <c r="BP10" i="2"/>
  <c r="BP5" i="2"/>
  <c r="BS16" i="2"/>
  <c r="BL16" i="2"/>
  <c r="BW2" i="2"/>
  <c r="BR10" i="2"/>
  <c r="BR3" i="2"/>
  <c r="BR8" i="2"/>
  <c r="BR13" i="2"/>
  <c r="BR6" i="2"/>
  <c r="BR9" i="2"/>
  <c r="BR7" i="2"/>
  <c r="BR12" i="2"/>
  <c r="BR4" i="2"/>
  <c r="BR14" i="2"/>
  <c r="BR5" i="2"/>
  <c r="BR11" i="2"/>
  <c r="BO16" i="2"/>
  <c r="CC2" i="2"/>
  <c r="BX5" i="2"/>
  <c r="BX10" i="2"/>
  <c r="BX3" i="2"/>
  <c r="BX8" i="2"/>
  <c r="BX13" i="2"/>
  <c r="BX4" i="2"/>
  <c r="BX9" i="2"/>
  <c r="BX14" i="2"/>
  <c r="BX6" i="2"/>
  <c r="BX11" i="2"/>
  <c r="BX7" i="2"/>
  <c r="BX12" i="2"/>
  <c r="BY2" i="2"/>
  <c r="BT12" i="2"/>
  <c r="BT5" i="2"/>
  <c r="BT10" i="2"/>
  <c r="BT3" i="2"/>
  <c r="BT8" i="2"/>
  <c r="BT11" i="2"/>
  <c r="BT6" i="2"/>
  <c r="BT7" i="2"/>
  <c r="BT13" i="2"/>
  <c r="BT4" i="2"/>
  <c r="BT14" i="2"/>
  <c r="BT9" i="2"/>
  <c r="W36" i="2" a="1"/>
  <c r="F36" i="2" a="1"/>
  <c r="AD36" i="2" a="1"/>
  <c r="AA36" i="2" a="1"/>
  <c r="G35" i="2" a="1"/>
  <c r="AF35" i="2" a="1"/>
  <c r="E35" i="2" a="1"/>
  <c r="AB35" i="2" a="1"/>
  <c r="AC37" i="2" a="1"/>
  <c r="C35" i="2" a="1"/>
  <c r="X35" i="2" a="1"/>
  <c r="Y36" i="2" a="1"/>
  <c r="D35" i="2" a="1"/>
  <c r="Z35" i="2" a="1"/>
  <c r="AE36" i="2" a="1"/>
  <c r="AE36" i="2" l="1"/>
  <c r="Z35" i="2"/>
  <c r="D35" i="2"/>
  <c r="Y36" i="2"/>
  <c r="X35" i="2"/>
  <c r="C35" i="2"/>
  <c r="AC37" i="2"/>
  <c r="AB35" i="2"/>
  <c r="E35" i="2"/>
  <c r="AF35" i="2"/>
  <c r="G35" i="2"/>
  <c r="AA36" i="2"/>
  <c r="AD36" i="2"/>
  <c r="F36" i="2"/>
  <c r="W36" i="2"/>
  <c r="BO17" i="2"/>
  <c r="BL17" i="2"/>
  <c r="BS17" i="2"/>
  <c r="BM17" i="2"/>
  <c r="BK17" i="2"/>
  <c r="BX16" i="2"/>
  <c r="CD2" i="2"/>
  <c r="BY12" i="2"/>
  <c r="BY5" i="2"/>
  <c r="BY10" i="2"/>
  <c r="BY3" i="2"/>
  <c r="BY8" i="2"/>
  <c r="BY11" i="2"/>
  <c r="BY4" i="2"/>
  <c r="BY9" i="2"/>
  <c r="BY14" i="2"/>
  <c r="BY6" i="2"/>
  <c r="BY13" i="2"/>
  <c r="BY7" i="2"/>
  <c r="CH2" i="2"/>
  <c r="CC5" i="2"/>
  <c r="CC10" i="2"/>
  <c r="CC3" i="2"/>
  <c r="CC8" i="2"/>
  <c r="CC13" i="2"/>
  <c r="CC4" i="2"/>
  <c r="CC11" i="2"/>
  <c r="CC7" i="2"/>
  <c r="CC12" i="2"/>
  <c r="CC9" i="2"/>
  <c r="CC6" i="2"/>
  <c r="CC14" i="2"/>
  <c r="BR16" i="2"/>
  <c r="BP16" i="2"/>
  <c r="CB2" i="2"/>
  <c r="BW10" i="2"/>
  <c r="BW3" i="2"/>
  <c r="BW8" i="2"/>
  <c r="BW13" i="2"/>
  <c r="BW6" i="2"/>
  <c r="BW9" i="2"/>
  <c r="BW4" i="2"/>
  <c r="BW14" i="2"/>
  <c r="BW5" i="2"/>
  <c r="BW11" i="2"/>
  <c r="BW12" i="2"/>
  <c r="BW7" i="2"/>
  <c r="BZ2" i="2"/>
  <c r="BU8" i="2"/>
  <c r="BU13" i="2"/>
  <c r="BU6" i="2"/>
  <c r="BU11" i="2"/>
  <c r="BU3" i="2"/>
  <c r="BU4" i="2"/>
  <c r="BU7" i="2"/>
  <c r="BU14" i="2"/>
  <c r="BU5" i="2"/>
  <c r="BU10" i="2"/>
  <c r="BU12" i="2"/>
  <c r="BU9" i="2"/>
  <c r="BT16" i="2"/>
  <c r="BQ16" i="2"/>
  <c r="CA2" i="2"/>
  <c r="BV8" i="2"/>
  <c r="BV13" i="2"/>
  <c r="BV6" i="2"/>
  <c r="BV11" i="2"/>
  <c r="BV14" i="2"/>
  <c r="BV9" i="2"/>
  <c r="BV5" i="2"/>
  <c r="BV10" i="2"/>
  <c r="BV3" i="2"/>
  <c r="BV7" i="2"/>
  <c r="BV4" i="2"/>
  <c r="BV12" i="2"/>
  <c r="AC38" i="2" a="1"/>
  <c r="G36" i="2" a="1"/>
  <c r="AF36" i="2" a="1"/>
  <c r="D36" i="2" a="1"/>
  <c r="Z36" i="2" a="1"/>
  <c r="AA37" i="2" a="1"/>
  <c r="F37" i="2" a="1"/>
  <c r="AD37" i="2" a="1"/>
  <c r="W37" i="2" a="1"/>
  <c r="E36" i="2" a="1"/>
  <c r="AB36" i="2" a="1"/>
  <c r="C36" i="2" a="1"/>
  <c r="X36" i="2" a="1"/>
  <c r="AE37" i="2" a="1"/>
  <c r="Y37" i="2" a="1"/>
  <c r="Y37" i="2" l="1"/>
  <c r="AE37" i="2"/>
  <c r="X36" i="2"/>
  <c r="C36" i="2"/>
  <c r="AB36" i="2"/>
  <c r="E36" i="2"/>
  <c r="W37" i="2"/>
  <c r="AD37" i="2"/>
  <c r="F37" i="2"/>
  <c r="AA37" i="2"/>
  <c r="Z36" i="2"/>
  <c r="D36" i="2"/>
  <c r="AF36" i="2"/>
  <c r="G36" i="2"/>
  <c r="AC38" i="2"/>
  <c r="BQ17" i="2"/>
  <c r="BT17" i="2"/>
  <c r="BP17" i="2"/>
  <c r="BR17" i="2"/>
  <c r="BX17" i="2"/>
  <c r="BU16" i="2"/>
  <c r="CF2" i="2"/>
  <c r="CA8" i="2"/>
  <c r="CA13" i="2"/>
  <c r="CA6" i="2"/>
  <c r="CA11" i="2"/>
  <c r="CA14" i="2"/>
  <c r="CA7" i="2"/>
  <c r="CA12" i="2"/>
  <c r="CA4" i="2"/>
  <c r="CA9" i="2"/>
  <c r="CA5" i="2"/>
  <c r="CA10" i="2"/>
  <c r="CA3" i="2"/>
  <c r="BW16" i="2"/>
  <c r="BV16" i="2"/>
  <c r="CE2" i="2"/>
  <c r="BZ8" i="2"/>
  <c r="BZ13" i="2"/>
  <c r="BZ6" i="2"/>
  <c r="BZ11" i="2"/>
  <c r="BZ3" i="2"/>
  <c r="BZ4" i="2"/>
  <c r="BZ7" i="2"/>
  <c r="BZ12" i="2"/>
  <c r="BZ9" i="2"/>
  <c r="BZ14" i="2"/>
  <c r="BZ10" i="2"/>
  <c r="BZ5" i="2"/>
  <c r="CG2" i="2"/>
  <c r="CB10" i="2"/>
  <c r="CB3" i="2"/>
  <c r="CB8" i="2"/>
  <c r="CB13" i="2"/>
  <c r="CB6" i="2"/>
  <c r="CB9" i="2"/>
  <c r="CB7" i="2"/>
  <c r="CB12" i="2"/>
  <c r="CB4" i="2"/>
  <c r="CB14" i="2"/>
  <c r="CB11" i="2"/>
  <c r="CB5" i="2"/>
  <c r="CC16" i="2"/>
  <c r="BY16" i="2"/>
  <c r="CH5" i="2"/>
  <c r="CH10" i="2"/>
  <c r="CH3" i="2"/>
  <c r="CH8" i="2"/>
  <c r="CH13" i="2"/>
  <c r="CH4" i="2"/>
  <c r="CM2" i="2"/>
  <c r="CH9" i="2"/>
  <c r="CH14" i="2"/>
  <c r="CH6" i="2"/>
  <c r="CH11" i="2"/>
  <c r="CH7" i="2"/>
  <c r="CH12" i="2"/>
  <c r="CI2" i="2"/>
  <c r="CD12" i="2"/>
  <c r="CD5" i="2"/>
  <c r="CD10" i="2"/>
  <c r="CD3" i="2"/>
  <c r="CD8" i="2"/>
  <c r="CD11" i="2"/>
  <c r="CD6" i="2"/>
  <c r="CD7" i="2"/>
  <c r="CD13" i="2"/>
  <c r="CD4" i="2"/>
  <c r="CD14" i="2"/>
  <c r="CD9" i="2"/>
  <c r="W38" i="2" a="1"/>
  <c r="D37" i="2" a="1"/>
  <c r="Z37" i="2" a="1"/>
  <c r="AA38" i="2" a="1"/>
  <c r="G37" i="2" a="1"/>
  <c r="AF37" i="2" a="1"/>
  <c r="Y38" i="2" a="1"/>
  <c r="C37" i="2" a="1"/>
  <c r="X37" i="2" a="1"/>
  <c r="E37" i="2" a="1"/>
  <c r="AB37" i="2" a="1"/>
  <c r="F38" i="2" a="1"/>
  <c r="AD38" i="2" a="1"/>
  <c r="AC39" i="2" a="1"/>
  <c r="AE38" i="2" a="1"/>
  <c r="AE38" i="2" l="1"/>
  <c r="AC39" i="2"/>
  <c r="AD38" i="2"/>
  <c r="F38" i="2"/>
  <c r="AB37" i="2"/>
  <c r="E37" i="2"/>
  <c r="X37" i="2"/>
  <c r="C37" i="2"/>
  <c r="Y38" i="2"/>
  <c r="AF37" i="2"/>
  <c r="G37" i="2"/>
  <c r="AA38" i="2"/>
  <c r="Z37" i="2"/>
  <c r="D37" i="2"/>
  <c r="W38" i="2"/>
  <c r="BY17" i="2"/>
  <c r="CC17" i="2"/>
  <c r="BV17" i="2"/>
  <c r="BW17" i="2"/>
  <c r="BU17" i="2"/>
  <c r="CH16" i="2"/>
  <c r="CI12" i="2"/>
  <c r="CI5" i="2"/>
  <c r="CI10" i="2"/>
  <c r="CI3" i="2"/>
  <c r="CI8" i="2"/>
  <c r="CI11" i="2"/>
  <c r="CI4" i="2"/>
  <c r="CN2" i="2"/>
  <c r="CI9" i="2"/>
  <c r="CI14" i="2"/>
  <c r="CI6" i="2"/>
  <c r="CI7" i="2"/>
  <c r="CI13" i="2"/>
  <c r="BZ16" i="2"/>
  <c r="CB16" i="2"/>
  <c r="CG10" i="2"/>
  <c r="CG3" i="2"/>
  <c r="CG8" i="2"/>
  <c r="CG13" i="2"/>
  <c r="CG6" i="2"/>
  <c r="CG9" i="2"/>
  <c r="CG4" i="2"/>
  <c r="CG14" i="2"/>
  <c r="CG5" i="2"/>
  <c r="CG11" i="2"/>
  <c r="CG12" i="2"/>
  <c r="CG7" i="2"/>
  <c r="CL2" i="2"/>
  <c r="CE8" i="2"/>
  <c r="CE13" i="2"/>
  <c r="CE6" i="2"/>
  <c r="CE11" i="2"/>
  <c r="CE3" i="2"/>
  <c r="CE4" i="2"/>
  <c r="CE7" i="2"/>
  <c r="CE14" i="2"/>
  <c r="CE5" i="2"/>
  <c r="CE10" i="2"/>
  <c r="CE12" i="2"/>
  <c r="CJ2" i="2"/>
  <c r="CE9" i="2"/>
  <c r="CM5" i="2"/>
  <c r="CM10" i="2"/>
  <c r="CM3" i="2"/>
  <c r="CM8" i="2"/>
  <c r="CM13" i="2"/>
  <c r="CM4" i="2"/>
  <c r="CM11" i="2"/>
  <c r="CM7" i="2"/>
  <c r="CM12" i="2"/>
  <c r="CR2" i="2"/>
  <c r="CM9" i="2"/>
  <c r="CM14" i="2"/>
  <c r="CM6" i="2"/>
  <c r="CD16" i="2"/>
  <c r="CA16" i="2"/>
  <c r="CF8" i="2"/>
  <c r="CF13" i="2"/>
  <c r="CF6" i="2"/>
  <c r="CF11" i="2"/>
  <c r="CF14" i="2"/>
  <c r="CF9" i="2"/>
  <c r="CF5" i="2"/>
  <c r="CF10" i="2"/>
  <c r="CF3" i="2"/>
  <c r="CF7" i="2"/>
  <c r="CF4" i="2"/>
  <c r="CF12" i="2"/>
  <c r="CK2" i="2"/>
  <c r="AC40" i="2" a="1"/>
  <c r="G38" i="2" a="1"/>
  <c r="AF38" i="2" a="1"/>
  <c r="W39" i="2" a="1"/>
  <c r="F39" i="2" a="1"/>
  <c r="AD39" i="2" a="1"/>
  <c r="AA39" i="2" a="1"/>
  <c r="D38" i="2" a="1"/>
  <c r="Z38" i="2" a="1"/>
  <c r="E38" i="2" a="1"/>
  <c r="AB38" i="2" a="1"/>
  <c r="C38" i="2" a="1"/>
  <c r="X38" i="2" a="1"/>
  <c r="AE39" i="2" a="1"/>
  <c r="Y39" i="2" a="1"/>
  <c r="Y39" i="2" l="1"/>
  <c r="AE39" i="2"/>
  <c r="X38" i="2"/>
  <c r="C38" i="2"/>
  <c r="AB38" i="2"/>
  <c r="E38" i="2"/>
  <c r="Z38" i="2"/>
  <c r="D38" i="2"/>
  <c r="AA39" i="2"/>
  <c r="AD39" i="2"/>
  <c r="F39" i="2"/>
  <c r="W39" i="2"/>
  <c r="AF38" i="2"/>
  <c r="G38" i="2"/>
  <c r="AC40" i="2"/>
  <c r="CA17" i="2"/>
  <c r="CD17" i="2"/>
  <c r="CB17" i="2"/>
  <c r="BZ17" i="2"/>
  <c r="CH17" i="2"/>
  <c r="CK8" i="2"/>
  <c r="CK13" i="2"/>
  <c r="CK6" i="2"/>
  <c r="CK11" i="2"/>
  <c r="CK14" i="2"/>
  <c r="CK7" i="2"/>
  <c r="CK12" i="2"/>
  <c r="CP2" i="2"/>
  <c r="CK4" i="2"/>
  <c r="CK9" i="2"/>
  <c r="CK5" i="2"/>
  <c r="CK3" i="2"/>
  <c r="CK10" i="2"/>
  <c r="CE16" i="2"/>
  <c r="CM16" i="2"/>
  <c r="CN12" i="2"/>
  <c r="CN5" i="2"/>
  <c r="CN10" i="2"/>
  <c r="CN3" i="2"/>
  <c r="CN8" i="2"/>
  <c r="CN11" i="2"/>
  <c r="CN6" i="2"/>
  <c r="CN7" i="2"/>
  <c r="CN13" i="2"/>
  <c r="CS2" i="2"/>
  <c r="CN4" i="2"/>
  <c r="CN14" i="2"/>
  <c r="CN9" i="2"/>
  <c r="CG16" i="2"/>
  <c r="CJ8" i="2"/>
  <c r="CJ13" i="2"/>
  <c r="CJ6" i="2"/>
  <c r="CJ11" i="2"/>
  <c r="CJ3" i="2"/>
  <c r="CJ4" i="2"/>
  <c r="CJ7" i="2"/>
  <c r="CJ12" i="2"/>
  <c r="CO2" i="2"/>
  <c r="CJ9" i="2"/>
  <c r="CJ14" i="2"/>
  <c r="CJ10" i="2"/>
  <c r="CJ5" i="2"/>
  <c r="CL10" i="2"/>
  <c r="CL3" i="2"/>
  <c r="CL8" i="2"/>
  <c r="CL13" i="2"/>
  <c r="CL6" i="2"/>
  <c r="CL9" i="2"/>
  <c r="CL7" i="2"/>
  <c r="CL12" i="2"/>
  <c r="CQ2" i="2"/>
  <c r="CL4" i="2"/>
  <c r="CL14" i="2"/>
  <c r="CL11" i="2"/>
  <c r="CL5" i="2"/>
  <c r="CI16" i="2"/>
  <c r="CF16" i="2"/>
  <c r="CW2" i="2"/>
  <c r="CR5" i="2"/>
  <c r="CR10" i="2"/>
  <c r="CR3" i="2"/>
  <c r="CR8" i="2"/>
  <c r="CR13" i="2"/>
  <c r="CR6" i="2"/>
  <c r="CR4" i="2"/>
  <c r="CR9" i="2"/>
  <c r="CR14" i="2"/>
  <c r="CR11" i="2"/>
  <c r="CR7" i="2"/>
  <c r="CR12" i="2"/>
  <c r="W40" i="2" a="1"/>
  <c r="D39" i="2" a="1"/>
  <c r="Z39" i="2" a="1"/>
  <c r="AC41" i="2" a="1"/>
  <c r="G39" i="2" a="1"/>
  <c r="AF39" i="2" a="1"/>
  <c r="E39" i="2" a="1"/>
  <c r="AB39" i="2" a="1"/>
  <c r="AA40" i="2" a="1"/>
  <c r="C39" i="2" a="1"/>
  <c r="X39" i="2" a="1"/>
  <c r="F40" i="2" a="1"/>
  <c r="AD40" i="2" a="1"/>
  <c r="AE40" i="2" a="1"/>
  <c r="Y40" i="2" a="1"/>
  <c r="Y40" i="2" l="1"/>
  <c r="AE40" i="2"/>
  <c r="AD40" i="2"/>
  <c r="F40" i="2"/>
  <c r="X39" i="2"/>
  <c r="C39" i="2"/>
  <c r="AA40" i="2"/>
  <c r="AB39" i="2"/>
  <c r="E39" i="2"/>
  <c r="AF39" i="2"/>
  <c r="G39" i="2"/>
  <c r="AC41" i="2"/>
  <c r="Z39" i="2"/>
  <c r="D39" i="2"/>
  <c r="W40" i="2"/>
  <c r="CF17" i="2"/>
  <c r="CI17" i="2"/>
  <c r="CG17" i="2"/>
  <c r="CM17" i="2"/>
  <c r="CE17" i="2"/>
  <c r="CK16" i="2"/>
  <c r="CW5" i="2"/>
  <c r="CW10" i="2"/>
  <c r="CW3" i="2"/>
  <c r="CW8" i="2"/>
  <c r="CW13" i="2"/>
  <c r="CW6" i="2"/>
  <c r="CW4" i="2"/>
  <c r="CW11" i="2"/>
  <c r="CW12" i="2"/>
  <c r="CW7" i="2"/>
  <c r="CW9" i="2"/>
  <c r="CW14" i="2"/>
  <c r="CJ16" i="2"/>
  <c r="CL16" i="2"/>
  <c r="CP8" i="2"/>
  <c r="CP13" i="2"/>
  <c r="CP6" i="2"/>
  <c r="CP11" i="2"/>
  <c r="CP4" i="2"/>
  <c r="CP14" i="2"/>
  <c r="CP9" i="2"/>
  <c r="CP5" i="2"/>
  <c r="CP10" i="2"/>
  <c r="CP3" i="2"/>
  <c r="CP7" i="2"/>
  <c r="CU2" i="2"/>
  <c r="CP12" i="2"/>
  <c r="CN16" i="2"/>
  <c r="CQ10" i="2"/>
  <c r="CQ3" i="2"/>
  <c r="CQ8" i="2"/>
  <c r="CQ13" i="2"/>
  <c r="CQ6" i="2"/>
  <c r="CQ9" i="2"/>
  <c r="CQ4" i="2"/>
  <c r="CQ14" i="2"/>
  <c r="CQ5" i="2"/>
  <c r="CQ11" i="2"/>
  <c r="CQ12" i="2"/>
  <c r="CQ7" i="2"/>
  <c r="CV2" i="2"/>
  <c r="CO8" i="2"/>
  <c r="CO13" i="2"/>
  <c r="CO6" i="2"/>
  <c r="CO11" i="2"/>
  <c r="CO3" i="2"/>
  <c r="CO4" i="2"/>
  <c r="CO7" i="2"/>
  <c r="CO14" i="2"/>
  <c r="CO5" i="2"/>
  <c r="CO10" i="2"/>
  <c r="CT2" i="2"/>
  <c r="CO12" i="2"/>
  <c r="CO9" i="2"/>
  <c r="CR16" i="2"/>
  <c r="CX2" i="2"/>
  <c r="CS12" i="2"/>
  <c r="CS5" i="2"/>
  <c r="CS10" i="2"/>
  <c r="CS3" i="2"/>
  <c r="CS8" i="2"/>
  <c r="CS11" i="2"/>
  <c r="CS4" i="2"/>
  <c r="CS9" i="2"/>
  <c r="CS14" i="2"/>
  <c r="CS6" i="2"/>
  <c r="CS7" i="2"/>
  <c r="CS13" i="2"/>
  <c r="Y41" i="2" a="1"/>
  <c r="W41" i="2" a="1"/>
  <c r="D40" i="2" a="1"/>
  <c r="Z40" i="2" a="1"/>
  <c r="AA41" i="2" a="1"/>
  <c r="G40" i="2" a="1"/>
  <c r="AF40" i="2" a="1"/>
  <c r="E40" i="2" a="1"/>
  <c r="AB40" i="2" a="1"/>
  <c r="AE41" i="2" a="1"/>
  <c r="F41" i="2" a="1"/>
  <c r="AD41" i="2" a="1"/>
  <c r="C40" i="2" a="1"/>
  <c r="X40" i="2" a="1"/>
  <c r="AC42" i="2" a="1"/>
  <c r="AC42" i="2" l="1"/>
  <c r="X40" i="2"/>
  <c r="C40" i="2"/>
  <c r="AD41" i="2"/>
  <c r="F41" i="2"/>
  <c r="AE41" i="2"/>
  <c r="AB40" i="2"/>
  <c r="E40" i="2"/>
  <c r="AF40" i="2"/>
  <c r="G40" i="2"/>
  <c r="AA41" i="2"/>
  <c r="Z40" i="2"/>
  <c r="D40" i="2"/>
  <c r="W41" i="2"/>
  <c r="Y41" i="2"/>
  <c r="CR17" i="2"/>
  <c r="CN17" i="2"/>
  <c r="CL17" i="2"/>
  <c r="CJ17" i="2"/>
  <c r="CK17" i="2"/>
  <c r="CO16" i="2"/>
  <c r="CX12" i="2"/>
  <c r="CX5" i="2"/>
  <c r="CX10" i="2"/>
  <c r="CX3" i="2"/>
  <c r="CX8" i="2"/>
  <c r="CX13" i="2"/>
  <c r="CX11" i="2"/>
  <c r="CX9" i="2"/>
  <c r="CX4" i="2"/>
  <c r="CX6" i="2"/>
  <c r="CX7" i="2"/>
  <c r="CX14" i="2"/>
  <c r="CQ16" i="2"/>
  <c r="CV10" i="2"/>
  <c r="CV3" i="2"/>
  <c r="CV8" i="2"/>
  <c r="CV13" i="2"/>
  <c r="CV6" i="2"/>
  <c r="CV11" i="2"/>
  <c r="CV9" i="2"/>
  <c r="CV4" i="2"/>
  <c r="CV5" i="2"/>
  <c r="CV12" i="2"/>
  <c r="CV7" i="2"/>
  <c r="CV14" i="2"/>
  <c r="CT8" i="2"/>
  <c r="CT13" i="2"/>
  <c r="CT6" i="2"/>
  <c r="CT11" i="2"/>
  <c r="CT3" i="2"/>
  <c r="CT4" i="2"/>
  <c r="CT9" i="2"/>
  <c r="CT7" i="2"/>
  <c r="CT10" i="2"/>
  <c r="CT5" i="2"/>
  <c r="CT12" i="2"/>
  <c r="CT14" i="2"/>
  <c r="CW16" i="2"/>
  <c r="CU8" i="2"/>
  <c r="CU13" i="2"/>
  <c r="CU6" i="2"/>
  <c r="CU11" i="2"/>
  <c r="CU4" i="2"/>
  <c r="CU14" i="2"/>
  <c r="CU3" i="2"/>
  <c r="CU10" i="2"/>
  <c r="CU5" i="2"/>
  <c r="CU12" i="2"/>
  <c r="CU7" i="2"/>
  <c r="CU9" i="2"/>
  <c r="CS16" i="2"/>
  <c r="CP16" i="2"/>
  <c r="W42" i="2" a="1"/>
  <c r="AA42" i="2" a="1"/>
  <c r="F42" i="2" a="1"/>
  <c r="AD42" i="2" a="1"/>
  <c r="AC43" i="2" a="1"/>
  <c r="G41" i="2" a="1"/>
  <c r="AF41" i="2" a="1"/>
  <c r="E41" i="2" a="1"/>
  <c r="AB41" i="2" a="1"/>
  <c r="C41" i="2" a="1"/>
  <c r="X41" i="2" a="1"/>
  <c r="D41" i="2" a="1"/>
  <c r="Z41" i="2" a="1"/>
  <c r="AE42" i="2" a="1"/>
  <c r="Y42" i="2" a="1"/>
  <c r="Y42" i="2" l="1"/>
  <c r="AE42" i="2"/>
  <c r="Z41" i="2"/>
  <c r="D41" i="2"/>
  <c r="X41" i="2"/>
  <c r="C41" i="2"/>
  <c r="AB41" i="2"/>
  <c r="E41" i="2"/>
  <c r="AF41" i="2"/>
  <c r="G41" i="2"/>
  <c r="AC43" i="2"/>
  <c r="AD42" i="2"/>
  <c r="F42" i="2"/>
  <c r="AA42" i="2"/>
  <c r="W42" i="2"/>
  <c r="CP17" i="2"/>
  <c r="CS17" i="2"/>
  <c r="CW17" i="2"/>
  <c r="CQ17" i="2"/>
  <c r="CO17" i="2"/>
  <c r="CU16" i="2"/>
  <c r="CT16" i="2"/>
  <c r="CX16" i="2"/>
  <c r="CV16" i="2"/>
  <c r="Y43" i="2" a="1"/>
  <c r="W43" i="2" a="1"/>
  <c r="AE43" i="2" a="1"/>
  <c r="AA43" i="2" a="1"/>
  <c r="F43" i="2" a="1"/>
  <c r="AD43" i="2" a="1"/>
  <c r="E42" i="2" a="1"/>
  <c r="AB42" i="2" a="1"/>
  <c r="C42" i="2" a="1"/>
  <c r="X42" i="2" a="1"/>
  <c r="D42" i="2" a="1"/>
  <c r="Z42" i="2" a="1"/>
  <c r="G42" i="2" a="1"/>
  <c r="AF42" i="2" a="1"/>
  <c r="AF42" i="2" l="1"/>
  <c r="G42" i="2"/>
  <c r="Z42" i="2"/>
  <c r="D42" i="2"/>
  <c r="X42" i="2"/>
  <c r="C42" i="2"/>
  <c r="AB42" i="2"/>
  <c r="E42" i="2"/>
  <c r="AD43" i="2"/>
  <c r="F43" i="2"/>
  <c r="AA43" i="2"/>
  <c r="AE43" i="2"/>
  <c r="W43" i="2"/>
  <c r="Y43" i="2"/>
  <c r="CV17" i="2"/>
  <c r="CX17" i="2"/>
  <c r="CT17" i="2"/>
  <c r="CU17" i="2"/>
  <c r="E43" i="2" a="1"/>
  <c r="AB43" i="2" a="1"/>
  <c r="C43" i="2" a="1"/>
  <c r="X43" i="2" a="1"/>
  <c r="D43" i="2" a="1"/>
  <c r="Z43" i="2" a="1"/>
  <c r="G43" i="2" a="1"/>
  <c r="AF43" i="2" a="1"/>
  <c r="AF43" i="2" l="1"/>
  <c r="G43" i="2"/>
  <c r="Z43" i="2"/>
  <c r="D43" i="2"/>
  <c r="X43" i="2"/>
  <c r="C43" i="2"/>
  <c r="AB43" i="2"/>
  <c r="E43" i="2"/>
  <c r="B45" i="2" a="1"/>
  <c r="B4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<sst xmlns="http://schemas.openxmlformats.org/spreadsheetml/2006/main" count="2440" uniqueCount="263">
  <si>
    <t>ID</t>
  </si>
  <si>
    <t>Время создания</t>
  </si>
  <si>
    <t>Укажите класс, в котором учится ваш ребёнок</t>
  </si>
  <si>
    <t>1. Класс, в котором учится наш ребёнок, можно назвать дружным</t>
  </si>
  <si>
    <t>2. В среде своих одноклассников наш ребёнок чувствует себя комфортно</t>
  </si>
  <si>
    <t>3. Педагоги проявляют доброжелательное отношение к нашему ребёнку</t>
  </si>
  <si>
    <t>4. Я испытываю чувство взаимопонимания в контактах с администрацией и учителями нашего ребёнка</t>
  </si>
  <si>
    <t>5. В классе, в котором учится наш ребёнок, хороший классный руководитель</t>
  </si>
  <si>
    <t>6. Педагоги справедливо оценивают достижения в учёбе нашего ребёнка</t>
  </si>
  <si>
    <t>7. Наш ребёнок не перегружен учебными занятиями и домашними заданиями</t>
  </si>
  <si>
    <t>8. Учителя учитывают индивидуальные особенности нашего ребёнка</t>
  </si>
  <si>
    <t>9. Педагоги дают нашему ребёнку глубокие и прочные знания</t>
  </si>
  <si>
    <t>10. В школе заботятся о физическом развитии и здоровье нашего ребёнка</t>
  </si>
  <si>
    <t>11. Учебное заведение способствует формированию достойного поведения нашего ребёнка</t>
  </si>
  <si>
    <t>12. Администрация и учителя создают условия для проявления и развития способностей нашего ребёнка</t>
  </si>
  <si>
    <t>13. Школа по-настоящему готовит нашего ребёнка к самостоятельной жизни</t>
  </si>
  <si>
    <t>14. Организация и качество работы столовой полностью обеспечивают потребности ребёнка</t>
  </si>
  <si>
    <t>15. Все учащиеся школы должны придерживаться единого стиля одежды</t>
  </si>
  <si>
    <t>16. Ваш ребёнок достаточно вовлечён в классные мероприятия</t>
  </si>
  <si>
    <t>17. Ваш ребёнок достаточно вовлечён в общешкольные мероприятия</t>
  </si>
  <si>
    <t>18. Ваш ребёнок, при необходимости, всегда может воспользоваться помощью социального педагога</t>
  </si>
  <si>
    <t>19. Ваш ребёнок, при необходимости, всегда может воспользоваться помощью педагога-психолога</t>
  </si>
  <si>
    <t>20. Организация и качество работы библиотеки полностью обеспечивают потребности ребёнка</t>
  </si>
  <si>
    <t>10</t>
  </si>
  <si>
    <t>согласен</t>
  </si>
  <si>
    <t>трудно сказать</t>
  </si>
  <si>
    <t>совершенно согласен</t>
  </si>
  <si>
    <t>9</t>
  </si>
  <si>
    <t>7</t>
  </si>
  <si>
    <t>5</t>
  </si>
  <si>
    <t>не согласен</t>
  </si>
  <si>
    <t>8</t>
  </si>
  <si>
    <t>2</t>
  </si>
  <si>
    <t>1</t>
  </si>
  <si>
    <t>6</t>
  </si>
  <si>
    <t>3</t>
  </si>
  <si>
    <t>совершенно не согласен</t>
  </si>
  <si>
    <t>4</t>
  </si>
  <si>
    <t>11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</si>
  <si>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</si>
  <si>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</si>
  <si>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</si>
  <si>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</si>
  <si>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</si>
  <si>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</si>
  <si>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</si>
  <si>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</si>
  <si>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</si>
  <si>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</si>
  <si>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</si>
  <si>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Количество учащихся</t>
  </si>
  <si>
    <t>12 класс</t>
  </si>
  <si>
    <t>№ класса</t>
  </si>
  <si>
    <t>Всего:</t>
  </si>
  <si>
    <t>Общее:</t>
  </si>
  <si>
    <t>1350714907</t>
  </si>
  <si>
    <t>2023-04-04 22:01:03</t>
  </si>
  <si>
    <t>1350638300</t>
  </si>
  <si>
    <t>2023-04-04 20:32:47</t>
  </si>
  <si>
    <t>1350636541</t>
  </si>
  <si>
    <t>2023-04-04 20:30:57</t>
  </si>
  <si>
    <t>1350616134</t>
  </si>
  <si>
    <t>2023-04-04 20:10:15</t>
  </si>
  <si>
    <t>1330806671</t>
  </si>
  <si>
    <t>2023-03-11 02:45:39</t>
  </si>
  <si>
    <t>1330379512</t>
  </si>
  <si>
    <t>2023-03-10 15:09:11</t>
  </si>
  <si>
    <t>1330257248</t>
  </si>
  <si>
    <t>2023-03-10 13:06:43</t>
  </si>
  <si>
    <t>1330217581</t>
  </si>
  <si>
    <t>2023-03-10 12:27:03</t>
  </si>
  <si>
    <t>1323095209</t>
  </si>
  <si>
    <t>2023-03-01 07:49:37</t>
  </si>
  <si>
    <t>1322389672</t>
  </si>
  <si>
    <t>2023-02-28 10:51:46</t>
  </si>
  <si>
    <t>1322083343</t>
  </si>
  <si>
    <t>2023-02-27 22:02:11</t>
  </si>
  <si>
    <t>1321997889</t>
  </si>
  <si>
    <t>2023-02-27 20:02:06</t>
  </si>
  <si>
    <t>1321989432</t>
  </si>
  <si>
    <t>2023-02-27 19:51:09</t>
  </si>
  <si>
    <t>1321984522</t>
  </si>
  <si>
    <t>2023-02-27 19:44:52</t>
  </si>
  <si>
    <t>1321983186</t>
  </si>
  <si>
    <t>2023-02-27 19:43:10</t>
  </si>
  <si>
    <t>1321916003</t>
  </si>
  <si>
    <t>2023-02-27 18:17:33</t>
  </si>
  <si>
    <t>1321884436</t>
  </si>
  <si>
    <t>2023-02-27 17:36:40</t>
  </si>
  <si>
    <t>1321802666</t>
  </si>
  <si>
    <t>2023-02-27 15:59:46</t>
  </si>
  <si>
    <t>1321782820</t>
  </si>
  <si>
    <t>2023-02-27 15:37:56</t>
  </si>
  <si>
    <t>1321768490</t>
  </si>
  <si>
    <t>2023-02-27 15:21:51</t>
  </si>
  <si>
    <t>1321763117</t>
  </si>
  <si>
    <t>2023-02-27 15:16:06</t>
  </si>
  <si>
    <t>1321751259</t>
  </si>
  <si>
    <t>2023-02-27 15:02:58</t>
  </si>
  <si>
    <t>1321696341</t>
  </si>
  <si>
    <t>2023-02-27 14:04:06</t>
  </si>
  <si>
    <t>1321693878</t>
  </si>
  <si>
    <t>2023-02-27 14:01:24</t>
  </si>
  <si>
    <t>1321571445</t>
  </si>
  <si>
    <t>2023-02-27 11:50:35</t>
  </si>
  <si>
    <t>1321568542</t>
  </si>
  <si>
    <t>2023-02-27 11:47:25</t>
  </si>
  <si>
    <t>1321500223</t>
  </si>
  <si>
    <t>2023-02-27 10:29:59</t>
  </si>
  <si>
    <t>1321428784</t>
  </si>
  <si>
    <t>2023-02-27 09:08:50</t>
  </si>
  <si>
    <t>1316703353</t>
  </si>
  <si>
    <t>2023-02-20 08:55:29</t>
  </si>
  <si>
    <t>1316650887</t>
  </si>
  <si>
    <t>2023-02-20 07:43:11</t>
  </si>
  <si>
    <t>1316605016</t>
  </si>
  <si>
    <t>2023-02-20 06:09:29</t>
  </si>
  <si>
    <t>1316501093</t>
  </si>
  <si>
    <t>2023-02-19 22:10:32</t>
  </si>
  <si>
    <t>1316500215</t>
  </si>
  <si>
    <t>2023-02-19 22:09:01</t>
  </si>
  <si>
    <t>1316499219</t>
  </si>
  <si>
    <t>2023-02-19 22:07:18</t>
  </si>
  <si>
    <t>1316497848</t>
  </si>
  <si>
    <t>2023-02-19 22:04:50</t>
  </si>
  <si>
    <t>1316496986</t>
  </si>
  <si>
    <t>2023-02-19 22:03:23</t>
  </si>
  <si>
    <t>1316437127</t>
  </si>
  <si>
    <t>2023-02-19 20:27:27</t>
  </si>
  <si>
    <t>1316434936</t>
  </si>
  <si>
    <t>2023-02-19 20:24:10</t>
  </si>
  <si>
    <t>1316358868</t>
  </si>
  <si>
    <t>2023-02-19 18:29:25</t>
  </si>
  <si>
    <t>1316327891</t>
  </si>
  <si>
    <t>2023-02-19 17:39:33</t>
  </si>
  <si>
    <t>1316194585</t>
  </si>
  <si>
    <t>2023-02-19 13:47:10</t>
  </si>
  <si>
    <t>1316162981</t>
  </si>
  <si>
    <t>2023-02-19 12:47:43</t>
  </si>
  <si>
    <t>1316129717</t>
  </si>
  <si>
    <t>2023-02-19 11:44:03</t>
  </si>
  <si>
    <t>1316125862</t>
  </si>
  <si>
    <t>2023-02-19 11:36:06</t>
  </si>
  <si>
    <t>1315625536</t>
  </si>
  <si>
    <t>2023-02-18 13:36:34</t>
  </si>
  <si>
    <t>1315622335</t>
  </si>
  <si>
    <t>2023-02-18 13:30:56</t>
  </si>
  <si>
    <t>1315546698</t>
  </si>
  <si>
    <t>2023-02-18 11:02:26</t>
  </si>
  <si>
    <t>1315529277</t>
  </si>
  <si>
    <t>2023-02-18 10:25:37</t>
  </si>
  <si>
    <t>1315523898</t>
  </si>
  <si>
    <t>2023-02-18 10:13:27</t>
  </si>
  <si>
    <t>1315509852</t>
  </si>
  <si>
    <t>2023-02-18 09:42:02</t>
  </si>
  <si>
    <t>1315508546</t>
  </si>
  <si>
    <t>2023-02-18 09:38:53</t>
  </si>
  <si>
    <t>1315504132</t>
  </si>
  <si>
    <t>2023-02-18 09:28:34</t>
  </si>
  <si>
    <t>1315503047</t>
  </si>
  <si>
    <t>2023-02-18 09:25:57</t>
  </si>
  <si>
    <t>1315498589</t>
  </si>
  <si>
    <t>2023-02-18 09:15:29</t>
  </si>
  <si>
    <t>1315498197</t>
  </si>
  <si>
    <t>2023-02-18 09:14:31</t>
  </si>
  <si>
    <t>1315497697</t>
  </si>
  <si>
    <t>2023-02-18 09:13:22</t>
  </si>
  <si>
    <t>1315489124</t>
  </si>
  <si>
    <t>2023-02-18 08:52:10</t>
  </si>
  <si>
    <t>1315442060</t>
  </si>
  <si>
    <t>2023-02-18 06:20:47</t>
  </si>
  <si>
    <t>1315374875</t>
  </si>
  <si>
    <t>2023-02-17 23:08:32</t>
  </si>
  <si>
    <t>1315368716</t>
  </si>
  <si>
    <t>2023-02-17 22:51:49</t>
  </si>
  <si>
    <t>1315356551</t>
  </si>
  <si>
    <t>2023-02-17 22:23:58</t>
  </si>
  <si>
    <t>1315351481</t>
  </si>
  <si>
    <t>2023-02-17 22:12:49</t>
  </si>
  <si>
    <t>1315342114</t>
  </si>
  <si>
    <t>2023-02-17 21:53:25</t>
  </si>
  <si>
    <t>1315339754</t>
  </si>
  <si>
    <t>2023-02-17 21:48:44</t>
  </si>
  <si>
    <t>1315330466</t>
  </si>
  <si>
    <t>2023-02-17 21:30:41</t>
  </si>
  <si>
    <t>1315295661</t>
  </si>
  <si>
    <t>2023-02-17 20:29:24</t>
  </si>
  <si>
    <t>1315288432</t>
  </si>
  <si>
    <t>2023-02-17 20:16:56</t>
  </si>
  <si>
    <t>1315287204</t>
  </si>
  <si>
    <t>2023-02-17 20:14:55</t>
  </si>
  <si>
    <t>1315284729</t>
  </si>
  <si>
    <t>2023-02-17 20:10:59</t>
  </si>
  <si>
    <t>1315283717</t>
  </si>
  <si>
    <t>2023-02-17 20:09:25</t>
  </si>
  <si>
    <t>1315279509</t>
  </si>
  <si>
    <t>2023-02-17 20:02:56</t>
  </si>
  <si>
    <t>1315273895</t>
  </si>
  <si>
    <t>2023-02-17 19:53:46</t>
  </si>
  <si>
    <t>1315266586</t>
  </si>
  <si>
    <t>2023-02-17 19:42:30</t>
  </si>
  <si>
    <t>1315264751</t>
  </si>
  <si>
    <t>2023-02-17 19:39:36</t>
  </si>
  <si>
    <t>1315251064</t>
  </si>
  <si>
    <t>2023-02-17 19:18:06</t>
  </si>
  <si>
    <t>1315238915</t>
  </si>
  <si>
    <t>2023-02-17 18:58:50</t>
  </si>
  <si>
    <t>1315234786</t>
  </si>
  <si>
    <t>2023-02-17 18:52:21</t>
  </si>
  <si>
    <t>1315223949</t>
  </si>
  <si>
    <t>2023-02-17 18:35:31</t>
  </si>
  <si>
    <t>1315220103</t>
  </si>
  <si>
    <t>2023-02-17 18:29:29</t>
  </si>
  <si>
    <t>1315186720</t>
  </si>
  <si>
    <t>2023-02-17 17:36:51</t>
  </si>
  <si>
    <t>1315173839</t>
  </si>
  <si>
    <t>2023-02-17 17:16:40</t>
  </si>
  <si>
    <t>1315161655</t>
  </si>
  <si>
    <t>2023-02-17 16:57:32</t>
  </si>
  <si>
    <t>1315156699</t>
  </si>
  <si>
    <t>2023-02-17 16:49:55</t>
  </si>
  <si>
    <t>1315148879</t>
  </si>
  <si>
    <t>2023-02-17 16:38:35</t>
  </si>
  <si>
    <t>1315144953</t>
  </si>
  <si>
    <t>2023-02-17 16:32:55</t>
  </si>
  <si>
    <t>1315140603</t>
  </si>
  <si>
    <t>2023-02-17 16:26:36</t>
  </si>
  <si>
    <t>1315139630</t>
  </si>
  <si>
    <t>2023-02-17 16:25:17</t>
  </si>
  <si>
    <t>1315124578</t>
  </si>
  <si>
    <t>2023-02-17 16:04:45</t>
  </si>
  <si>
    <t>1315103926</t>
  </si>
  <si>
    <t>2023-02-17 15:37:15</t>
  </si>
  <si>
    <t>1315094683</t>
  </si>
  <si>
    <t>2023-02-17 15:24:51</t>
  </si>
  <si>
    <t>1315046200</t>
  </si>
  <si>
    <t>2023-02-17 14:24:08</t>
  </si>
  <si>
    <t>1315017128</t>
  </si>
  <si>
    <t>2023-02-17 13:49:21</t>
  </si>
  <si>
    <t>1315006351</t>
  </si>
  <si>
    <t>2023-02-17 13:36:24</t>
  </si>
  <si>
    <t>1315006117</t>
  </si>
  <si>
    <t>2023-02-17 13:36:08</t>
  </si>
  <si>
    <t>1314994821</t>
  </si>
  <si>
    <t>2023-02-17 13:22:31</t>
  </si>
  <si>
    <t>1314990047</t>
  </si>
  <si>
    <t>2023-02-17 13:16:45</t>
  </si>
  <si>
    <t>1314987761</t>
  </si>
  <si>
    <t>2023-02-17 13:14:00</t>
  </si>
  <si>
    <t>1314965253</t>
  </si>
  <si>
    <t>2023-02-17 12:47:12</t>
  </si>
  <si>
    <t>1314963462</t>
  </si>
  <si>
    <t>2023-02-17 12:45:04</t>
  </si>
  <si>
    <t>1314962942</t>
  </si>
  <si>
    <t>2023-02-17 12:44:26</t>
  </si>
  <si>
    <t>1314958034</t>
  </si>
  <si>
    <t>2023-02-17 12:38:33</t>
  </si>
  <si>
    <t>1314951058</t>
  </si>
  <si>
    <t>2023-02-17 12:30:20</t>
  </si>
  <si>
    <t>1314947065</t>
  </si>
  <si>
    <t>2023-02-17 12:25:36</t>
  </si>
  <si>
    <t>1314944162</t>
  </si>
  <si>
    <t>2023-02-17 12:22:14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</si>
</sst>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9" fontId="3" fillId="0" borderId="8" xfId="1" applyFont="1" applyBorder="1" applyAlignment="1">
      <alignment horizontal="center" vertical="center" wrapText="1"/>
    </xf>
    <xf numFmtId="10" fontId="3" fillId="0" borderId="8" xfId="1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Удовлетворённость родителей работой ОУ в 2021/22 у.г.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03A-4C57-A6C9-E0A9772632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03A-4C57-A6C9-E0A9772632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03A-4C57-A6C9-E0A9772632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7C7B-4A9B-9439-632B62CBD9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C7B-4A9B-9439-632B62CBD93A}"/>
              </c:ext>
            </c:extLst>
          </c:dPt>
          <c:dLbls>
            <c:dLbl>
              <c:idx val="4"/>
              <c:layout>
                <c:manualLayout>
                  <c:x val="5.9520785708238079E-3"/>
                  <c:y val="8.341499285307063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B-4A9B-9439-632B62CBD93A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Лист1!$C$2:$G$2</c:f>
              <c:strCache>
                <c:ptCount val="5"/>
                <c:pt idx="0">
                  <c:v>совершенно согласен</c:v>
                </c:pt>
                <c:pt idx="1">
                  <c:v>согласен</c:v>
                </c:pt>
                <c:pt idx="2">
                  <c:v>трудно сказать</c:v>
                </c:pt>
                <c:pt idx="3">
                  <c:v>не согласен</c:v>
                </c:pt>
                <c:pt idx="4">
                  <c:v>совершенно не согласен</c:v>
                </c:pt>
              </c:strCache>
            </c:strRef>
          </c:cat>
          <c:val>
            <c:numRef>
              <c:f>Лист1!$C$19:$G$19</c:f>
              <c:numCache>
                <c:formatCode>General</c:formatCode>
                <c:ptCount val="5"/>
                <c:pt idx="0">
                  <c:v>268</c:v>
                </c:pt>
                <c:pt idx="1">
                  <c:v>1196</c:v>
                </c:pt>
                <c:pt idx="2">
                  <c:v>494</c:v>
                </c:pt>
                <c:pt idx="3">
                  <c:v>111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B-4A9B-9439-632B62CBD9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287221265800553"/>
          <c:y val="0.28465429551367427"/>
          <c:w val="0.35518035603972442"/>
          <c:h val="0.5444802528518291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1-5</a:t>
            </a:r>
            <a:r>
              <a:rPr lang="ru-RU" baseline="0"/>
              <a:t> вопросы из анкеты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623252011531345"/>
          <c:y val="0.15177045428068228"/>
          <c:w val="0.86892893045597319"/>
          <c:h val="0.273836658146191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Лист1!$B$46</c:f>
              <c:strCache>
                <c:ptCount val="1"/>
                <c:pt idx="0">
                  <c:v>совершенно согласен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Лист1!$C$45:$G$45</c:f>
              <c:strCache>
                <c:ptCount val="5"/>
                <c:pt idx="0">
                  <c:v>1. Класс, в котором учится наш ребёнок, можно назвать дружным</c:v>
                </c:pt>
                <c:pt idx="1">
                  <c:v>2. В среде своих одноклассников наш ребёнок чувствует себя комфортно</c:v>
                </c:pt>
                <c:pt idx="2">
                  <c:v>3. Педагоги проявляют доброжелательное отношение к нашему ребёнку</c:v>
                </c:pt>
                <c:pt idx="3">
                  <c:v>4. Я испытываю чувство взаимопонимания в контактах с администрацией и учителями нашего ребёнка</c:v>
                </c:pt>
                <c:pt idx="4">
                  <c:v>5. В классе, в котором учится наш ребёнок, хороший классный руководитель</c:v>
                </c:pt>
              </c:strCache>
            </c:strRef>
          </c:cat>
          <c:val>
            <c:numRef>
              <c:f>Лист1!$C$46:$G$46</c:f>
              <c:numCache>
                <c:formatCode>0.00%</c:formatCode>
                <c:ptCount val="5"/>
                <c:pt idx="0">
                  <c:v>0.17307692307692307</c:v>
                </c:pt>
                <c:pt idx="1">
                  <c:v>0.15384615384615385</c:v>
                </c:pt>
                <c:pt idx="2">
                  <c:v>0.125</c:v>
                </c:pt>
                <c:pt idx="3">
                  <c:v>0.125</c:v>
                </c:pt>
                <c:pt idx="4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5-44CA-B5CD-C0830041EB27}"/>
            </c:ext>
          </c:extLst>
        </c:ser>
        <c:ser>
          <c:idx val="1"/>
          <c:order val="1"/>
          <c:tx>
            <c:strRef>
              <c:f>Лист1!$B$47</c:f>
              <c:strCache>
                <c:ptCount val="1"/>
                <c:pt idx="0">
                  <c:v>согласен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Лист1!$C$45:$G$45</c:f>
              <c:strCache>
                <c:ptCount val="5"/>
                <c:pt idx="0">
                  <c:v>1. Класс, в котором учится наш ребёнок, можно назвать дружным</c:v>
                </c:pt>
                <c:pt idx="1">
                  <c:v>2. В среде своих одноклассников наш ребёнок чувствует себя комфортно</c:v>
                </c:pt>
                <c:pt idx="2">
                  <c:v>3. Педагоги проявляют доброжелательное отношение к нашему ребёнку</c:v>
                </c:pt>
                <c:pt idx="3">
                  <c:v>4. Я испытываю чувство взаимопонимания в контактах с администрацией и учителями нашего ребёнка</c:v>
                </c:pt>
                <c:pt idx="4">
                  <c:v>5. В классе, в котором учится наш ребёнок, хороший классный руководитель</c:v>
                </c:pt>
              </c:strCache>
            </c:strRef>
          </c:cat>
          <c:val>
            <c:numRef>
              <c:f>Лист1!$C$47:$G$47</c:f>
              <c:numCache>
                <c:formatCode>0.00%</c:formatCode>
                <c:ptCount val="5"/>
                <c:pt idx="0">
                  <c:v>0.51923076923076927</c:v>
                </c:pt>
                <c:pt idx="1">
                  <c:v>0.56730769230769229</c:v>
                </c:pt>
                <c:pt idx="2">
                  <c:v>0.64423076923076927</c:v>
                </c:pt>
                <c:pt idx="3">
                  <c:v>0.58653846153846156</c:v>
                </c:pt>
                <c:pt idx="4">
                  <c:v>0.48076923076923078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A5-44CA-B5CD-C0830041EB27}"/>
            </c:ext>
          </c:extLst>
        </c:ser>
        <c:ser>
          <c:idx val="2"/>
          <c:order val="2"/>
          <c:tx>
            <c:strRef>
              <c:f>Лист1!$B$48</c:f>
              <c:strCache>
                <c:ptCount val="1"/>
                <c:pt idx="0">
                  <c:v>трудно сказать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Лист1!$C$45:$G$45</c:f>
              <c:strCache>
                <c:ptCount val="5"/>
                <c:pt idx="0">
                  <c:v>1. Класс, в котором учится наш ребёнок, можно назвать дружным</c:v>
                </c:pt>
                <c:pt idx="1">
                  <c:v>2. В среде своих одноклассников наш ребёнок чувствует себя комфортно</c:v>
                </c:pt>
                <c:pt idx="2">
                  <c:v>3. Педагоги проявляют доброжелательное отношение к нашему ребёнку</c:v>
                </c:pt>
                <c:pt idx="3">
                  <c:v>4. Я испытываю чувство взаимопонимания в контактах с администрацией и учителями нашего ребёнка</c:v>
                </c:pt>
                <c:pt idx="4">
                  <c:v>5. В классе, в котором учится наш ребёнок, хороший классный руководитель</c:v>
                </c:pt>
              </c:strCache>
            </c:strRef>
          </c:cat>
          <c:val>
            <c:numRef>
              <c:f>Лист1!$C$48:$G$48</c:f>
              <c:numCache>
                <c:formatCode>0.00%</c:formatCode>
                <c:ptCount val="5"/>
                <c:pt idx="0">
                  <c:v>0.25961538461538464</c:v>
                </c:pt>
                <c:pt idx="1">
                  <c:v>0.24038461538461539</c:v>
                </c:pt>
                <c:pt idx="2">
                  <c:v>0.18269230769230768</c:v>
                </c:pt>
                <c:pt idx="3">
                  <c:v>0.25961538461538464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A5-44CA-B5CD-C0830041EB27}"/>
            </c:ext>
          </c:extLst>
        </c:ser>
        <c:ser>
          <c:idx val="3"/>
          <c:order val="3"/>
          <c:tx>
            <c:strRef>
              <c:f>Лист1!$B$49</c:f>
              <c:strCache>
                <c:ptCount val="1"/>
                <c:pt idx="0">
                  <c:v>не согласен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Лист1!$C$45:$G$45</c:f>
              <c:strCache>
                <c:ptCount val="5"/>
                <c:pt idx="0">
                  <c:v>1. Класс, в котором учится наш ребёнок, можно назвать дружным</c:v>
                </c:pt>
                <c:pt idx="1">
                  <c:v>2. В среде своих одноклассников наш ребёнок чувствует себя комфортно</c:v>
                </c:pt>
                <c:pt idx="2">
                  <c:v>3. Педагоги проявляют доброжелательное отношение к нашему ребёнку</c:v>
                </c:pt>
                <c:pt idx="3">
                  <c:v>4. Я испытываю чувство взаимопонимания в контактах с администрацией и учителями нашего ребёнка</c:v>
                </c:pt>
                <c:pt idx="4">
                  <c:v>5. В классе, в котором учится наш ребёнок, хороший классный руководитель</c:v>
                </c:pt>
              </c:strCache>
            </c:strRef>
          </c:cat>
          <c:val>
            <c:numRef>
              <c:f>Лист1!$C$49:$G$49</c:f>
              <c:numCache>
                <c:formatCode>0.00%</c:formatCode>
                <c:ptCount val="5"/>
                <c:pt idx="0">
                  <c:v>2.8846153846153848E-2</c:v>
                </c:pt>
                <c:pt idx="1">
                  <c:v>2.8846153846153848E-2</c:v>
                </c:pt>
                <c:pt idx="2">
                  <c:v>4.807692307692308E-2</c:v>
                </c:pt>
                <c:pt idx="3">
                  <c:v>2.8846153846153848E-2</c:v>
                </c:pt>
                <c:pt idx="4">
                  <c:v>1.9230769230769232E-2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A5-44CA-B5CD-C0830041EB27}"/>
            </c:ext>
          </c:extLst>
        </c:ser>
        <c:ser>
          <c:idx val="4"/>
          <c:order val="4"/>
          <c:tx>
            <c:strRef>
              <c:f>Лист1!$B$50</c:f>
              <c:strCache>
                <c:ptCount val="1"/>
                <c:pt idx="0">
                  <c:v>совершенно не согласен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Лист1!$C$45:$G$45</c:f>
              <c:strCache>
                <c:ptCount val="5"/>
                <c:pt idx="0">
                  <c:v>1. Класс, в котором учится наш ребёнок, можно назвать дружным</c:v>
                </c:pt>
                <c:pt idx="1">
                  <c:v>2. В среде своих одноклассников наш ребёнок чувствует себя комфортно</c:v>
                </c:pt>
                <c:pt idx="2">
                  <c:v>3. Педагоги проявляют доброжелательное отношение к нашему ребёнку</c:v>
                </c:pt>
                <c:pt idx="3">
                  <c:v>4. Я испытываю чувство взаимопонимания в контактах с администрацией и учителями нашего ребёнка</c:v>
                </c:pt>
                <c:pt idx="4">
                  <c:v>5. В классе, в котором учится наш ребёнок, хороший классный руководитель</c:v>
                </c:pt>
              </c:strCache>
            </c:strRef>
          </c:cat>
          <c:val>
            <c:numRef>
              <c:f>Лист1!$C$50:$G$50</c:f>
              <c:numCache>
                <c:formatCode>0%</c:formatCode>
                <c:ptCount val="5"/>
                <c:pt idx="0" formatCode="0.00%">
                  <c:v>1.9230769230769232E-2</c:v>
                </c:pt>
                <c:pt idx="1">
                  <c:v>9.6153846153846159E-3</c:v>
                </c:pt>
                <c:pt idx="2" formatCode="0.00%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A5-44CA-B5CD-C0830041EB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87645136"/>
        <c:axId val="1387646800"/>
      </c:barChart>
      <c:catAx>
        <c:axId val="138764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6800"/>
        <c:crosses val="autoZero"/>
        <c:auto val="0"/>
        <c:lblAlgn val="ctr"/>
        <c:lblOffset val="100"/>
        <c:tickMarkSkip val="1"/>
        <c:noMultiLvlLbl val="0"/>
      </c:catAx>
      <c:valAx>
        <c:axId val="138764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6-10</a:t>
            </a:r>
            <a:r>
              <a:rPr lang="ru-RU" baseline="0"/>
              <a:t> вопросы из анкеты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623252011531345"/>
          <c:y val="0.15177045428068228"/>
          <c:w val="0.86892893045597319"/>
          <c:h val="0.273836658146191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Лист1!$B$46</c:f>
              <c:strCache>
                <c:ptCount val="1"/>
                <c:pt idx="0">
                  <c:v>совершенно согласен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Лист1!$H$45:$L$45</c:f>
              <c:strCache>
                <c:ptCount val="5"/>
                <c:pt idx="0">
                  <c:v>6. Педагоги справедливо оценивают достижения в учёбе нашего ребёнка</c:v>
                </c:pt>
                <c:pt idx="1">
                  <c:v>7. Наш ребёнок не перегружен учебными занятиями и домашними заданиями</c:v>
                </c:pt>
                <c:pt idx="2">
                  <c:v>8. Учителя учитывают индивидуальные особенности нашего ребёнка</c:v>
                </c:pt>
                <c:pt idx="3">
                  <c:v>9. Педагоги дают нашему ребёнку глубокие и прочные знания</c:v>
                </c:pt>
                <c:pt idx="4">
                  <c:v>10. В школе заботятся о физическом развитии и здоровье нашего ребёнка</c:v>
                </c:pt>
              </c:strCache>
            </c:strRef>
          </c:cat>
          <c:val>
            <c:numRef>
              <c:f>Лист1!$H$46:$L$46</c:f>
              <c:numCache>
                <c:formatCode>0.00%</c:formatCode>
                <c:ptCount val="5"/>
                <c:pt idx="0">
                  <c:v>9.6153846153846159E-2</c:v>
                </c:pt>
                <c:pt idx="1">
                  <c:v>9.6153846153846159E-2</c:v>
                </c:pt>
                <c:pt idx="2">
                  <c:v>8.6538461538461536E-2</c:v>
                </c:pt>
                <c:pt idx="3">
                  <c:v>5.7692307692307696E-2</c:v>
                </c:pt>
                <c:pt idx="4">
                  <c:v>0.11538461538461539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D-425A-AD77-E0FBD7B961F5}"/>
            </c:ext>
          </c:extLst>
        </c:ser>
        <c:ser>
          <c:idx val="1"/>
          <c:order val="1"/>
          <c:tx>
            <c:strRef>
              <c:f>Лист1!$B$47</c:f>
              <c:strCache>
                <c:ptCount val="1"/>
                <c:pt idx="0">
                  <c:v>согласен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Лист1!$H$45:$L$45</c:f>
              <c:strCache>
                <c:ptCount val="5"/>
                <c:pt idx="0">
                  <c:v>6. Педагоги справедливо оценивают достижения в учёбе нашего ребёнка</c:v>
                </c:pt>
                <c:pt idx="1">
                  <c:v>7. Наш ребёнок не перегружен учебными занятиями и домашними заданиями</c:v>
                </c:pt>
                <c:pt idx="2">
                  <c:v>8. Учителя учитывают индивидуальные особенности нашего ребёнка</c:v>
                </c:pt>
                <c:pt idx="3">
                  <c:v>9. Педагоги дают нашему ребёнку глубокие и прочные знания</c:v>
                </c:pt>
                <c:pt idx="4">
                  <c:v>10. В школе заботятся о физическом развитии и здоровье нашего ребёнка</c:v>
                </c:pt>
              </c:strCache>
            </c:strRef>
          </c:cat>
          <c:val>
            <c:numRef>
              <c:f>Лист1!$H$47:$L$47</c:f>
              <c:numCache>
                <c:formatCode>0.00%</c:formatCode>
                <c:ptCount val="5"/>
                <c:pt idx="0">
                  <c:v>0.63461538461538458</c:v>
                </c:pt>
                <c:pt idx="1">
                  <c:v>0.5</c:v>
                </c:pt>
                <c:pt idx="2">
                  <c:v>0.52884615384615385</c:v>
                </c:pt>
                <c:pt idx="3">
                  <c:v>0.55769230769230771</c:v>
                </c:pt>
                <c:pt idx="4">
                  <c:v>0.64423076923076927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D-425A-AD77-E0FBD7B961F5}"/>
            </c:ext>
          </c:extLst>
        </c:ser>
        <c:ser>
          <c:idx val="2"/>
          <c:order val="2"/>
          <c:tx>
            <c:strRef>
              <c:f>Лист1!$B$48</c:f>
              <c:strCache>
                <c:ptCount val="1"/>
                <c:pt idx="0">
                  <c:v>трудно сказать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Лист1!$H$45:$L$45</c:f>
              <c:strCache>
                <c:ptCount val="5"/>
                <c:pt idx="0">
                  <c:v>6. Педагоги справедливо оценивают достижения в учёбе нашего ребёнка</c:v>
                </c:pt>
                <c:pt idx="1">
                  <c:v>7. Наш ребёнок не перегружен учебными занятиями и домашними заданиями</c:v>
                </c:pt>
                <c:pt idx="2">
                  <c:v>8. Учителя учитывают индивидуальные особенности нашего ребёнка</c:v>
                </c:pt>
                <c:pt idx="3">
                  <c:v>9. Педагоги дают нашему ребёнку глубокие и прочные знания</c:v>
                </c:pt>
                <c:pt idx="4">
                  <c:v>10. В школе заботятся о физическом развитии и здоровье нашего ребёнка</c:v>
                </c:pt>
              </c:strCache>
            </c:strRef>
          </c:cat>
          <c:val>
            <c:numRef>
              <c:f>Лист1!$H$48:$H$48</c:f>
              <c:numCache>
                <c:formatCode>0.00%</c:formatCode>
                <c:ptCount val="1"/>
                <c:pt idx="0">
                  <c:v>0.24038461538461539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0D-425A-AD77-E0FBD7B961F5}"/>
            </c:ext>
          </c:extLst>
        </c:ser>
        <c:ser>
          <c:idx val="3"/>
          <c:order val="3"/>
          <c:tx>
            <c:strRef>
              <c:f>Лист1!$B$49</c:f>
              <c:strCache>
                <c:ptCount val="1"/>
                <c:pt idx="0">
                  <c:v>не согласен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Лист1!$H$45:$L$45</c:f>
              <c:strCache>
                <c:ptCount val="5"/>
                <c:pt idx="0">
                  <c:v>6. Педагоги справедливо оценивают достижения в учёбе нашего ребёнка</c:v>
                </c:pt>
                <c:pt idx="1">
                  <c:v>7. Наш ребёнок не перегружен учебными занятиями и домашними заданиями</c:v>
                </c:pt>
                <c:pt idx="2">
                  <c:v>8. Учителя учитывают индивидуальные особенности нашего ребёнка</c:v>
                </c:pt>
                <c:pt idx="3">
                  <c:v>9. Педагоги дают нашему ребёнку глубокие и прочные знания</c:v>
                </c:pt>
                <c:pt idx="4">
                  <c:v>10. В школе заботятся о физическом развитии и здоровье нашего ребёнка</c:v>
                </c:pt>
              </c:strCache>
            </c:strRef>
          </c:cat>
          <c:val>
            <c:numRef>
              <c:f>Лист1!$H$49:$L$49</c:f>
              <c:numCache>
                <c:formatCode>0.00%</c:formatCode>
                <c:ptCount val="5"/>
                <c:pt idx="0">
                  <c:v>1.9230769230769232E-2</c:v>
                </c:pt>
                <c:pt idx="1">
                  <c:v>0.10576923076923077</c:v>
                </c:pt>
                <c:pt idx="2">
                  <c:v>3.8461538461538464E-2</c:v>
                </c:pt>
                <c:pt idx="3">
                  <c:v>7.6923076923076927E-2</c:v>
                </c:pt>
                <c:pt idx="4">
                  <c:v>1.9230769230769232E-2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0D-425A-AD77-E0FBD7B961F5}"/>
            </c:ext>
          </c:extLst>
        </c:ser>
        <c:ser>
          <c:idx val="4"/>
          <c:order val="4"/>
          <c:tx>
            <c:strRef>
              <c:f>Лист1!$B$50</c:f>
              <c:strCache>
                <c:ptCount val="1"/>
                <c:pt idx="0">
                  <c:v>совершенно не согласен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Лист1!$H$45:$L$45</c:f>
              <c:strCache>
                <c:ptCount val="5"/>
                <c:pt idx="0">
                  <c:v>6. Педагоги справедливо оценивают достижения в учёбе нашего ребёнка</c:v>
                </c:pt>
                <c:pt idx="1">
                  <c:v>7. Наш ребёнок не перегружен учебными занятиями и домашними заданиями</c:v>
                </c:pt>
                <c:pt idx="2">
                  <c:v>8. Учителя учитывают индивидуальные особенности нашего ребёнка</c:v>
                </c:pt>
                <c:pt idx="3">
                  <c:v>9. Педагоги дают нашему ребёнку глубокие и прочные знания</c:v>
                </c:pt>
                <c:pt idx="4">
                  <c:v>10. В школе заботятся о физическом развитии и здоровье нашего ребёнка</c:v>
                </c:pt>
              </c:strCache>
            </c:strRef>
          </c:cat>
          <c:val>
            <c:numRef>
              <c:f>Лист1!$H$50:$L$50</c:f>
              <c:numCache>
                <c:formatCode>0.00%</c:formatCode>
                <c:ptCount val="5"/>
                <c:pt idx="0">
                  <c:v>9.6153846153846159E-3</c:v>
                </c:pt>
                <c:pt idx="1">
                  <c:v>9.6153846153846159E-3</c:v>
                </c:pt>
                <c:pt idx="2" formatCode="0%">
                  <c:v>0</c:v>
                </c:pt>
                <c:pt idx="3" formatCode="0%">
                  <c:v>1.9230769230769232E-2</c:v>
                </c:pt>
                <c:pt idx="4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0D-425A-AD77-E0FBD7B961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87645136"/>
        <c:axId val="1387646800"/>
      </c:barChart>
      <c:catAx>
        <c:axId val="138764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6800"/>
        <c:crosses val="autoZero"/>
        <c:auto val="0"/>
        <c:lblAlgn val="ctr"/>
        <c:lblOffset val="100"/>
        <c:tickMarkSkip val="1"/>
        <c:noMultiLvlLbl val="0"/>
      </c:catAx>
      <c:valAx>
        <c:axId val="138764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1</a:t>
            </a:r>
            <a:r>
              <a:rPr lang="en-US"/>
              <a:t>1</a:t>
            </a:r>
            <a:r>
              <a:rPr lang="ru-RU"/>
              <a:t>-</a:t>
            </a:r>
            <a:r>
              <a:rPr lang="en-US"/>
              <a:t>1</a:t>
            </a:r>
            <a:r>
              <a:rPr lang="ru-RU"/>
              <a:t>5</a:t>
            </a:r>
            <a:r>
              <a:rPr lang="ru-RU" baseline="0"/>
              <a:t> вопросы из анкеты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623252011531345"/>
          <c:y val="0.15177045428068228"/>
          <c:w val="0.86892893045597319"/>
          <c:h val="0.273836658146191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Лист1!$B$46</c:f>
              <c:strCache>
                <c:ptCount val="1"/>
                <c:pt idx="0">
                  <c:v>совершенно согласен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Лист1!$M$45:$Q$45</c:f>
              <c:strCache>
                <c:ptCount val="5"/>
                <c:pt idx="0">
                  <c:v>11. Учебное заведение способствует формированию достойного поведения нашего ребёнка</c:v>
                </c:pt>
                <c:pt idx="1">
                  <c:v>12. Администрация и учителя создают условия для проявления и развития способностей нашего ребёнка</c:v>
                </c:pt>
                <c:pt idx="2">
                  <c:v>13. Школа по-настоящему готовит нашего ребёнка к самостоятельной жизни</c:v>
                </c:pt>
                <c:pt idx="3">
                  <c:v>14. Организация и качество работы столовой полностью обеспечивают потребности ребёнка</c:v>
                </c:pt>
                <c:pt idx="4">
                  <c:v>15. Все учащиеся школы должны придерживаться единого стиля одежды</c:v>
                </c:pt>
              </c:strCache>
            </c:strRef>
          </c:cat>
          <c:val>
            <c:numRef>
              <c:f>Лист1!$M$46:$Q$46</c:f>
              <c:numCache>
                <c:formatCode>0.00%</c:formatCode>
                <c:ptCount val="5"/>
                <c:pt idx="0">
                  <c:v>8.6538461538461536E-2</c:v>
                </c:pt>
                <c:pt idx="1">
                  <c:v>7.6923076923076927E-2</c:v>
                </c:pt>
                <c:pt idx="2">
                  <c:v>6.7307692307692304E-2</c:v>
                </c:pt>
                <c:pt idx="3">
                  <c:v>0.10576923076923077</c:v>
                </c:pt>
                <c:pt idx="4">
                  <c:v>0.17307692307692307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1-4DCB-BD80-81607699CE68}"/>
            </c:ext>
          </c:extLst>
        </c:ser>
        <c:ser>
          <c:idx val="1"/>
          <c:order val="1"/>
          <c:tx>
            <c:strRef>
              <c:f>Лист1!$B$47</c:f>
              <c:strCache>
                <c:ptCount val="1"/>
                <c:pt idx="0">
                  <c:v>согласен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Лист1!$M$45:$Q$45</c:f>
              <c:strCache>
                <c:ptCount val="5"/>
                <c:pt idx="0">
                  <c:v>11. Учебное заведение способствует формированию достойного поведения нашего ребёнка</c:v>
                </c:pt>
                <c:pt idx="1">
                  <c:v>12. Администрация и учителя создают условия для проявления и развития способностей нашего ребёнка</c:v>
                </c:pt>
                <c:pt idx="2">
                  <c:v>13. Школа по-настоящему готовит нашего ребёнка к самостоятельной жизни</c:v>
                </c:pt>
                <c:pt idx="3">
                  <c:v>14. Организация и качество работы столовой полностью обеспечивают потребности ребёнка</c:v>
                </c:pt>
                <c:pt idx="4">
                  <c:v>15. Все учащиеся школы должны придерживаться единого стиля одежды</c:v>
                </c:pt>
              </c:strCache>
            </c:strRef>
          </c:cat>
          <c:val>
            <c:numRef>
              <c:f>Лист1!$M$47:$Q$47</c:f>
              <c:numCache>
                <c:formatCode>0.00%</c:formatCode>
                <c:ptCount val="5"/>
                <c:pt idx="0">
                  <c:v>0.625</c:v>
                </c:pt>
                <c:pt idx="1">
                  <c:v>0.63461538461538458</c:v>
                </c:pt>
                <c:pt idx="2">
                  <c:v>0.49038461538461536</c:v>
                </c:pt>
                <c:pt idx="3">
                  <c:v>0.56730769230769229</c:v>
                </c:pt>
                <c:pt idx="4">
                  <c:v>0.56730769230769229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21-4DCB-BD80-81607699CE68}"/>
            </c:ext>
          </c:extLst>
        </c:ser>
        <c:ser>
          <c:idx val="2"/>
          <c:order val="2"/>
          <c:tx>
            <c:strRef>
              <c:f>Лист1!$B$48</c:f>
              <c:strCache>
                <c:ptCount val="1"/>
                <c:pt idx="0">
                  <c:v>трудно сказать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Лист1!$M$45:$Q$45</c:f>
              <c:strCache>
                <c:ptCount val="5"/>
                <c:pt idx="0">
                  <c:v>11. Учебное заведение способствует формированию достойного поведения нашего ребёнка</c:v>
                </c:pt>
                <c:pt idx="1">
                  <c:v>12. Администрация и учителя создают условия для проявления и развития способностей нашего ребёнка</c:v>
                </c:pt>
                <c:pt idx="2">
                  <c:v>13. Школа по-настоящему готовит нашего ребёнка к самостоятельной жизни</c:v>
                </c:pt>
                <c:pt idx="3">
                  <c:v>14. Организация и качество работы столовой полностью обеспечивают потребности ребёнка</c:v>
                </c:pt>
                <c:pt idx="4">
                  <c:v>15. Все учащиеся школы должны придерживаться единого стиля одежды</c:v>
                </c:pt>
              </c:strCache>
            </c:strRef>
          </c:cat>
          <c:val>
            <c:numRef>
              <c:f>Лист1!$M$48:$Q$48</c:f>
              <c:numCache>
                <c:formatCode>0.00%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0.375</c:v>
                </c:pt>
                <c:pt idx="3">
                  <c:v>0.26923076923076922</c:v>
                </c:pt>
                <c:pt idx="4">
                  <c:v>8.6538461538461536E-2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21-4DCB-BD80-81607699CE68}"/>
            </c:ext>
          </c:extLst>
        </c:ser>
        <c:ser>
          <c:idx val="3"/>
          <c:order val="3"/>
          <c:tx>
            <c:strRef>
              <c:f>Лист1!$B$49</c:f>
              <c:strCache>
                <c:ptCount val="1"/>
                <c:pt idx="0">
                  <c:v>не согласен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Лист1!$M$45:$Q$45</c:f>
              <c:strCache>
                <c:ptCount val="5"/>
                <c:pt idx="0">
                  <c:v>11. Учебное заведение способствует формированию достойного поведения нашего ребёнка</c:v>
                </c:pt>
                <c:pt idx="1">
                  <c:v>12. Администрация и учителя создают условия для проявления и развития способностей нашего ребёнка</c:v>
                </c:pt>
                <c:pt idx="2">
                  <c:v>13. Школа по-настоящему готовит нашего ребёнка к самостоятельной жизни</c:v>
                </c:pt>
                <c:pt idx="3">
                  <c:v>14. Организация и качество работы столовой полностью обеспечивают потребности ребёнка</c:v>
                </c:pt>
                <c:pt idx="4">
                  <c:v>15. Все учащиеся школы должны придерживаться единого стиля одежды</c:v>
                </c:pt>
              </c:strCache>
            </c:strRef>
          </c:cat>
          <c:val>
            <c:numRef>
              <c:f>Лист1!$M$49:$Q$49</c:f>
              <c:numCache>
                <c:formatCode>0.00%</c:formatCode>
                <c:ptCount val="5"/>
                <c:pt idx="0">
                  <c:v>3.8461538461538464E-2</c:v>
                </c:pt>
                <c:pt idx="1">
                  <c:v>3.8461538461538464E-2</c:v>
                </c:pt>
                <c:pt idx="2">
                  <c:v>5.7692307692307696E-2</c:v>
                </c:pt>
                <c:pt idx="3">
                  <c:v>5.7692307692307696E-2</c:v>
                </c:pt>
                <c:pt idx="4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21-4DCB-BD80-81607699CE68}"/>
            </c:ext>
          </c:extLst>
        </c:ser>
        <c:ser>
          <c:idx val="4"/>
          <c:order val="4"/>
          <c:tx>
            <c:strRef>
              <c:f>Лист1!$B$50</c:f>
              <c:strCache>
                <c:ptCount val="1"/>
                <c:pt idx="0">
                  <c:v>совершенно не согласен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Лист1!$M$45:$Q$45</c:f>
              <c:strCache>
                <c:ptCount val="5"/>
                <c:pt idx="0">
                  <c:v>11. Учебное заведение способствует формированию достойного поведения нашего ребёнка</c:v>
                </c:pt>
                <c:pt idx="1">
                  <c:v>12. Администрация и учителя создают условия для проявления и развития способностей нашего ребёнка</c:v>
                </c:pt>
                <c:pt idx="2">
                  <c:v>13. Школа по-настоящему готовит нашего ребёнка к самостоятельной жизни</c:v>
                </c:pt>
                <c:pt idx="3">
                  <c:v>14. Организация и качество работы столовой полностью обеспечивают потребности ребёнка</c:v>
                </c:pt>
                <c:pt idx="4">
                  <c:v>15. Все учащиеся школы должны придерживаться единого стиля одежды</c:v>
                </c:pt>
              </c:strCache>
            </c:strRef>
          </c:cat>
          <c:val>
            <c:numRef>
              <c:f>Лист1!$M$50:$Q$50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9.6153846153846159E-3</c:v>
                </c:pt>
                <c:pt idx="3" formatCode="0.00%">
                  <c:v>0</c:v>
                </c:pt>
                <c:pt idx="4" formatCode="0.00%">
                  <c:v>1.9230769230769232E-2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21-4DCB-BD80-81607699CE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87645136"/>
        <c:axId val="1387646800"/>
      </c:barChart>
      <c:catAx>
        <c:axId val="138764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6800"/>
        <c:crosses val="autoZero"/>
        <c:auto val="0"/>
        <c:lblAlgn val="ctr"/>
        <c:lblOffset val="100"/>
        <c:tickMarkSkip val="1"/>
        <c:noMultiLvlLbl val="0"/>
      </c:catAx>
      <c:valAx>
        <c:axId val="138764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1</a:t>
            </a:r>
            <a:r>
              <a:rPr lang="en-US"/>
              <a:t>6</a:t>
            </a:r>
            <a:r>
              <a:rPr lang="ru-RU"/>
              <a:t>-</a:t>
            </a:r>
            <a:r>
              <a:rPr lang="en-US"/>
              <a:t>20</a:t>
            </a:r>
            <a:r>
              <a:rPr lang="ru-RU" baseline="0"/>
              <a:t> вопросы из анкеты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623252011531345"/>
          <c:y val="0.15177045428068228"/>
          <c:w val="0.86892893045597319"/>
          <c:h val="0.273836658146191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Лист1!$B$46</c:f>
              <c:strCache>
                <c:ptCount val="1"/>
                <c:pt idx="0">
                  <c:v>совершенно согласен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Лист1!$R$45:$V$45</c:f>
              <c:strCache>
                <c:ptCount val="5"/>
                <c:pt idx="0">
                  <c:v>16. Ваш ребёнок достаточно вовлечён в классные мероприятия</c:v>
                </c:pt>
                <c:pt idx="1">
                  <c:v>17. Ваш ребёнок достаточно вовлечён в общешкольные мероприятия</c:v>
                </c:pt>
                <c:pt idx="2">
                  <c:v>18. Ваш ребёнок, при необходимости, всегда может воспользоваться помощью социального педагога</c:v>
                </c:pt>
                <c:pt idx="3">
                  <c:v>19. Ваш ребёнок, при необходимости, всегда может воспользоваться помощью педагога-психолога</c:v>
                </c:pt>
                <c:pt idx="4">
                  <c:v>20. Организация и качество работы библиотеки полностью обеспечивают потребности ребёнка</c:v>
                </c:pt>
              </c:strCache>
            </c:strRef>
          </c:cat>
          <c:val>
            <c:numRef>
              <c:f>Лист1!$R$46:$V$46</c:f>
              <c:numCache>
                <c:formatCode>0.00%</c:formatCode>
                <c:ptCount val="5"/>
                <c:pt idx="0">
                  <c:v>0.16346153846153846</c:v>
                </c:pt>
                <c:pt idx="1">
                  <c:v>0.125</c:v>
                </c:pt>
                <c:pt idx="2">
                  <c:v>0.10576923076923077</c:v>
                </c:pt>
                <c:pt idx="3">
                  <c:v>5.7692307692307696E-2</c:v>
                </c:pt>
                <c:pt idx="4">
                  <c:v>0.21153846153846154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1-4EA2-9C19-7583C72E397F}"/>
            </c:ext>
          </c:extLst>
        </c:ser>
        <c:ser>
          <c:idx val="1"/>
          <c:order val="1"/>
          <c:tx>
            <c:strRef>
              <c:f>Лист1!$B$47</c:f>
              <c:strCache>
                <c:ptCount val="1"/>
                <c:pt idx="0">
                  <c:v>согласен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Лист1!$R$45:$V$45</c:f>
              <c:strCache>
                <c:ptCount val="5"/>
                <c:pt idx="0">
                  <c:v>16. Ваш ребёнок достаточно вовлечён в классные мероприятия</c:v>
                </c:pt>
                <c:pt idx="1">
                  <c:v>17. Ваш ребёнок достаточно вовлечён в общешкольные мероприятия</c:v>
                </c:pt>
                <c:pt idx="2">
                  <c:v>18. Ваш ребёнок, при необходимости, всегда может воспользоваться помощью социального педагога</c:v>
                </c:pt>
                <c:pt idx="3">
                  <c:v>19. Ваш ребёнок, при необходимости, всегда может воспользоваться помощью педагога-психолога</c:v>
                </c:pt>
                <c:pt idx="4">
                  <c:v>20. Организация и качество работы библиотеки полностью обеспечивают потребности ребёнка</c:v>
                </c:pt>
              </c:strCache>
            </c:strRef>
          </c:cat>
          <c:val>
            <c:numRef>
              <c:f>Лист1!$R$47:$V$47</c:f>
              <c:numCache>
                <c:formatCode>0.00%</c:formatCode>
                <c:ptCount val="5"/>
                <c:pt idx="0">
                  <c:v>0.61538461538461542</c:v>
                </c:pt>
                <c:pt idx="1">
                  <c:v>0.5</c:v>
                </c:pt>
                <c:pt idx="2">
                  <c:v>0.59615384615384615</c:v>
                </c:pt>
                <c:pt idx="3">
                  <c:v>0.53846153846153844</c:v>
                </c:pt>
                <c:pt idx="4">
                  <c:v>0.70192307692307687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D1-4EA2-9C19-7583C72E397F}"/>
            </c:ext>
          </c:extLst>
        </c:ser>
        <c:ser>
          <c:idx val="2"/>
          <c:order val="2"/>
          <c:tx>
            <c:strRef>
              <c:f>Лист1!$B$48</c:f>
              <c:strCache>
                <c:ptCount val="1"/>
                <c:pt idx="0">
                  <c:v>трудно сказать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Лист1!$R$45:$V$45</c:f>
              <c:strCache>
                <c:ptCount val="5"/>
                <c:pt idx="0">
                  <c:v>16. Ваш ребёнок достаточно вовлечён в классные мероприятия</c:v>
                </c:pt>
                <c:pt idx="1">
                  <c:v>17. Ваш ребёнок достаточно вовлечён в общешкольные мероприятия</c:v>
                </c:pt>
                <c:pt idx="2">
                  <c:v>18. Ваш ребёнок, при необходимости, всегда может воспользоваться помощью социального педагога</c:v>
                </c:pt>
                <c:pt idx="3">
                  <c:v>19. Ваш ребёнок, при необходимости, всегда может воспользоваться помощью педагога-психолога</c:v>
                </c:pt>
                <c:pt idx="4">
                  <c:v>20. Организация и качество работы библиотеки полностью обеспечивают потребности ребёнка</c:v>
                </c:pt>
              </c:strCache>
            </c:strRef>
          </c:cat>
          <c:val>
            <c:numRef>
              <c:f>Лист1!$R$48:$V$48</c:f>
              <c:numCache>
                <c:formatCode>0.00%</c:formatCode>
                <c:ptCount val="5"/>
                <c:pt idx="0">
                  <c:v>0.18269230769230768</c:v>
                </c:pt>
                <c:pt idx="1">
                  <c:v>0.29807692307692307</c:v>
                </c:pt>
                <c:pt idx="2">
                  <c:v>0.23076923076923078</c:v>
                </c:pt>
                <c:pt idx="3">
                  <c:v>0.28846153846153844</c:v>
                </c:pt>
                <c:pt idx="4">
                  <c:v>6.7307692307692304E-2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D1-4EA2-9C19-7583C72E397F}"/>
            </c:ext>
          </c:extLst>
        </c:ser>
        <c:ser>
          <c:idx val="3"/>
          <c:order val="3"/>
          <c:tx>
            <c:strRef>
              <c:f>Лист1!$B$49</c:f>
              <c:strCache>
                <c:ptCount val="1"/>
                <c:pt idx="0">
                  <c:v>не согласен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Лист1!$R$45:$V$45</c:f>
              <c:strCache>
                <c:ptCount val="5"/>
                <c:pt idx="0">
                  <c:v>16. Ваш ребёнок достаточно вовлечён в классные мероприятия</c:v>
                </c:pt>
                <c:pt idx="1">
                  <c:v>17. Ваш ребёнок достаточно вовлечён в общешкольные мероприятия</c:v>
                </c:pt>
                <c:pt idx="2">
                  <c:v>18. Ваш ребёнок, при необходимости, всегда может воспользоваться помощью социального педагога</c:v>
                </c:pt>
                <c:pt idx="3">
                  <c:v>19. Ваш ребёнок, при необходимости, всегда может воспользоваться помощью педагога-психолога</c:v>
                </c:pt>
                <c:pt idx="4">
                  <c:v>20. Организация и качество работы библиотеки полностью обеспечивают потребности ребёнка</c:v>
                </c:pt>
              </c:strCache>
            </c:strRef>
          </c:cat>
          <c:val>
            <c:numRef>
              <c:f>Лист1!$R$49:$V$49</c:f>
              <c:numCache>
                <c:formatCode>0.00%</c:formatCode>
                <c:ptCount val="5"/>
                <c:pt idx="0">
                  <c:v>3.8461538461538464E-2</c:v>
                </c:pt>
                <c:pt idx="1">
                  <c:v>7.6923076923076927E-2</c:v>
                </c:pt>
                <c:pt idx="2">
                  <c:v>6.7307692307692304E-2</c:v>
                </c:pt>
                <c:pt idx="3">
                  <c:v>0.10576923076923077</c:v>
                </c:pt>
                <c:pt idx="4">
                  <c:v>1.9230769230769232E-2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D1-4EA2-9C19-7583C72E397F}"/>
            </c:ext>
          </c:extLst>
        </c:ser>
        <c:ser>
          <c:idx val="4"/>
          <c:order val="4"/>
          <c:tx>
            <c:strRef>
              <c:f>Лист1!$B$50</c:f>
              <c:strCache>
                <c:ptCount val="1"/>
                <c:pt idx="0">
                  <c:v>совершенно не согласен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Лист1!$R$45:$V$45</c:f>
              <c:strCache>
                <c:ptCount val="5"/>
                <c:pt idx="0">
                  <c:v>16. Ваш ребёнок достаточно вовлечён в классные мероприятия</c:v>
                </c:pt>
                <c:pt idx="1">
                  <c:v>17. Ваш ребёнок достаточно вовлечён в общешкольные мероприятия</c:v>
                </c:pt>
                <c:pt idx="2">
                  <c:v>18. Ваш ребёнок, при необходимости, всегда может воспользоваться помощью социального педагога</c:v>
                </c:pt>
                <c:pt idx="3">
                  <c:v>19. Ваш ребёнок, при необходимости, всегда может воспользоваться помощью педагога-психолога</c:v>
                </c:pt>
                <c:pt idx="4">
                  <c:v>20. Организация и качество работы библиотеки полностью обеспечивают потребности ребёнка</c:v>
                </c:pt>
              </c:strCache>
            </c:strRef>
          </c:cat>
          <c:val>
            <c:numRef>
              <c:f>Лист1!$R$50:$V$50</c:f>
              <c:numCache>
                <c:formatCode>0.00%</c:formatCode>
                <c:ptCount val="5"/>
                <c:pt idx="0" formatCode="0%">
                  <c:v>0</c:v>
                </c:pt>
                <c:pt idx="1">
                  <c:v>0</c:v>
                </c:pt>
                <c:pt idx="2" formatCode="0%">
                  <c:v>0</c:v>
                </c:pt>
                <c:pt idx="3" formatCode="0%">
                  <c:v>9.6153846153846159E-3</c:v>
                </c:pt>
                <c:pt idx="4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D1-4EA2-9C19-7583C72E39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87645136"/>
        <c:axId val="1387646800"/>
      </c:barChart>
      <c:catAx>
        <c:axId val="138764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6800"/>
        <c:crosses val="autoZero"/>
        <c:auto val="0"/>
        <c:lblAlgn val="ctr"/>
        <c:lblOffset val="100"/>
        <c:tickMarkSkip val="1"/>
        <c:noMultiLvlLbl val="0"/>
      </c:catAx>
      <c:valAx>
        <c:axId val="138764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764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18</xdr:row>
      <xdr:rowOff>11430</xdr:rowOff>
    </xdr:from>
    <xdr:to>
      <xdr:col>19</xdr:col>
      <xdr:colOff>510540</xdr:colOff>
      <xdr:row>43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E13A038-3DE0-4037-9815-E99501D12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51</xdr:row>
      <xdr:rowOff>7620</xdr:rowOff>
    </xdr:from>
    <xdr:to>
      <xdr:col>11</xdr:col>
      <xdr:colOff>396240</xdr:colOff>
      <xdr:row>73</xdr:row>
      <xdr:rowOff>160020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36FFD074-13B3-46FF-AB19-499C862356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7620</xdr:colOff>
      <xdr:row>51</xdr:row>
      <xdr:rowOff>0</xdr:rowOff>
    </xdr:from>
    <xdr:to>
      <xdr:col>23</xdr:col>
      <xdr:colOff>403860</xdr:colOff>
      <xdr:row>73</xdr:row>
      <xdr:rowOff>152400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87906A24-34C0-4FDE-B762-8E2DD5052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74</xdr:row>
      <xdr:rowOff>167640</xdr:rowOff>
    </xdr:from>
    <xdr:to>
      <xdr:col>11</xdr:col>
      <xdr:colOff>396240</xdr:colOff>
      <xdr:row>97</xdr:row>
      <xdr:rowOff>144780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58C8FDAA-29B1-46E8-BB99-762163EE8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75</xdr:row>
      <xdr:rowOff>0</xdr:rowOff>
    </xdr:from>
    <xdr:to>
      <xdr:col>23</xdr:col>
      <xdr:colOff>396240</xdr:colOff>
      <xdr:row>97</xdr:row>
      <xdr:rowOff>152400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706B7D87-5101-4177-8F33-310D8D833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5"/>
  <sheetViews>
    <sheetView topLeftCell="A88" workbookViewId="0">
      <selection activeCell="B7" sqref="B7"/>
    </sheetView>
  </sheetViews>
  <sheetFormatPr defaultRowHeight="14.4" x14ac:dyDescent="0.3"/>
  <sheetData>
    <row r="1" spans="1:24" s="1" customFormat="1" x14ac:dyDescent="0.3">
      <c r="A1" t="s">
        <v>0</v>
      </c>
      <c r="B1" t="s">
        <v>1</v>
      </c>
      <c r="C1"/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3">
      <c r="A2" t="s">
        <v>55</v>
      </c>
      <c r="B2" t="s">
        <v>56</v>
      </c>
      <c r="D2" t="s">
        <v>33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25</v>
      </c>
      <c r="K2" t="s">
        <v>24</v>
      </c>
      <c r="L2" t="s">
        <v>24</v>
      </c>
      <c r="M2" t="s">
        <v>25</v>
      </c>
      <c r="N2" t="s">
        <v>24</v>
      </c>
      <c r="O2" t="s">
        <v>25</v>
      </c>
      <c r="P2" t="s">
        <v>25</v>
      </c>
      <c r="Q2" t="s">
        <v>25</v>
      </c>
      <c r="R2" t="s">
        <v>25</v>
      </c>
      <c r="S2" t="s">
        <v>30</v>
      </c>
      <c r="T2" t="s">
        <v>24</v>
      </c>
      <c r="U2" t="s">
        <v>24</v>
      </c>
      <c r="V2" t="s">
        <v>24</v>
      </c>
      <c r="W2" t="s">
        <v>24</v>
      </c>
      <c r="X2" t="s">
        <v>25</v>
      </c>
    </row>
    <row r="3" spans="1:24" x14ac:dyDescent="0.3">
      <c r="A3" t="s">
        <v>57</v>
      </c>
      <c r="B3" t="s">
        <v>58</v>
      </c>
      <c r="D3" t="s">
        <v>33</v>
      </c>
      <c r="E3" t="s">
        <v>25</v>
      </c>
      <c r="F3" t="s">
        <v>25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  <c r="N3" t="s">
        <v>24</v>
      </c>
      <c r="O3" t="s">
        <v>24</v>
      </c>
      <c r="P3" t="s">
        <v>24</v>
      </c>
      <c r="Q3" t="s">
        <v>24</v>
      </c>
      <c r="R3" t="s">
        <v>24</v>
      </c>
      <c r="S3" t="s">
        <v>24</v>
      </c>
      <c r="T3" t="s">
        <v>24</v>
      </c>
      <c r="U3" t="s">
        <v>24</v>
      </c>
      <c r="V3" t="s">
        <v>24</v>
      </c>
      <c r="W3" t="s">
        <v>24</v>
      </c>
      <c r="X3" t="s">
        <v>24</v>
      </c>
    </row>
    <row r="4" spans="1:24" x14ac:dyDescent="0.3">
      <c r="A4" t="s">
        <v>59</v>
      </c>
      <c r="B4" t="s">
        <v>60</v>
      </c>
      <c r="D4" t="s">
        <v>33</v>
      </c>
      <c r="E4" t="s">
        <v>24</v>
      </c>
      <c r="F4" t="s">
        <v>24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  <c r="V4" t="s">
        <v>26</v>
      </c>
      <c r="W4" t="s">
        <v>26</v>
      </c>
      <c r="X4" t="s">
        <v>26</v>
      </c>
    </row>
    <row r="5" spans="1:24" x14ac:dyDescent="0.3">
      <c r="A5" t="s">
        <v>61</v>
      </c>
      <c r="B5" t="s">
        <v>62</v>
      </c>
      <c r="D5" t="s">
        <v>33</v>
      </c>
      <c r="E5" t="s">
        <v>26</v>
      </c>
      <c r="F5" t="s">
        <v>26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 t="s">
        <v>26</v>
      </c>
      <c r="M5" t="s">
        <v>24</v>
      </c>
      <c r="N5" t="s">
        <v>24</v>
      </c>
      <c r="O5" t="s">
        <v>26</v>
      </c>
      <c r="P5" t="s">
        <v>26</v>
      </c>
      <c r="Q5" t="s">
        <v>26</v>
      </c>
      <c r="R5" t="s">
        <v>24</v>
      </c>
      <c r="S5" t="s">
        <v>24</v>
      </c>
      <c r="T5" t="s">
        <v>26</v>
      </c>
      <c r="U5" t="s">
        <v>26</v>
      </c>
      <c r="V5" t="s">
        <v>26</v>
      </c>
      <c r="W5" t="s">
        <v>26</v>
      </c>
      <c r="X5" t="s">
        <v>26</v>
      </c>
    </row>
    <row r="6" spans="1:24" x14ac:dyDescent="0.3">
      <c r="A6" t="s">
        <v>63</v>
      </c>
      <c r="B6" t="s">
        <v>64</v>
      </c>
      <c r="D6" t="s">
        <v>32</v>
      </c>
      <c r="E6" t="s">
        <v>24</v>
      </c>
      <c r="F6" t="s">
        <v>24</v>
      </c>
      <c r="G6" t="s">
        <v>24</v>
      </c>
      <c r="H6" t="s">
        <v>24</v>
      </c>
      <c r="I6" t="s">
        <v>24</v>
      </c>
      <c r="J6" t="s">
        <v>25</v>
      </c>
      <c r="K6" t="s">
        <v>25</v>
      </c>
      <c r="L6" t="s">
        <v>25</v>
      </c>
      <c r="M6" t="s">
        <v>25</v>
      </c>
      <c r="N6" t="s">
        <v>24</v>
      </c>
      <c r="O6" t="s">
        <v>24</v>
      </c>
      <c r="P6" t="s">
        <v>25</v>
      </c>
      <c r="Q6" t="s">
        <v>24</v>
      </c>
      <c r="R6" t="s">
        <v>24</v>
      </c>
      <c r="S6" t="s">
        <v>24</v>
      </c>
      <c r="T6" t="s">
        <v>25</v>
      </c>
      <c r="U6" t="s">
        <v>25</v>
      </c>
      <c r="V6" t="s">
        <v>25</v>
      </c>
      <c r="W6" t="s">
        <v>25</v>
      </c>
      <c r="X6" t="s">
        <v>24</v>
      </c>
    </row>
    <row r="7" spans="1:24" x14ac:dyDescent="0.3">
      <c r="A7" t="s">
        <v>65</v>
      </c>
      <c r="B7" t="s">
        <v>66</v>
      </c>
      <c r="D7" t="s">
        <v>32</v>
      </c>
      <c r="E7" t="s">
        <v>24</v>
      </c>
      <c r="F7" t="s">
        <v>24</v>
      </c>
      <c r="G7" t="s">
        <v>24</v>
      </c>
      <c r="H7" t="s">
        <v>24</v>
      </c>
      <c r="I7" t="s">
        <v>26</v>
      </c>
      <c r="J7" t="s">
        <v>24</v>
      </c>
      <c r="K7" t="s">
        <v>24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  <c r="R7" t="s">
        <v>24</v>
      </c>
      <c r="S7" t="s">
        <v>24</v>
      </c>
      <c r="T7" t="s">
        <v>24</v>
      </c>
      <c r="U7" t="s">
        <v>24</v>
      </c>
      <c r="V7" t="s">
        <v>24</v>
      </c>
      <c r="W7" t="s">
        <v>24</v>
      </c>
      <c r="X7" t="s">
        <v>24</v>
      </c>
    </row>
    <row r="8" spans="1:24" x14ac:dyDescent="0.3">
      <c r="A8" t="s">
        <v>67</v>
      </c>
      <c r="B8" t="s">
        <v>68</v>
      </c>
      <c r="D8" t="s">
        <v>28</v>
      </c>
      <c r="E8" t="s">
        <v>25</v>
      </c>
      <c r="F8" t="s">
        <v>25</v>
      </c>
      <c r="G8" t="s">
        <v>25</v>
      </c>
      <c r="H8" t="s">
        <v>25</v>
      </c>
      <c r="I8" t="s">
        <v>24</v>
      </c>
      <c r="J8" t="s">
        <v>24</v>
      </c>
      <c r="K8" t="s">
        <v>24</v>
      </c>
      <c r="L8" t="s">
        <v>25</v>
      </c>
      <c r="M8" t="s">
        <v>25</v>
      </c>
      <c r="N8" t="s">
        <v>24</v>
      </c>
      <c r="O8" t="s">
        <v>30</v>
      </c>
      <c r="P8" t="s">
        <v>25</v>
      </c>
      <c r="Q8" t="s">
        <v>25</v>
      </c>
      <c r="R8" t="s">
        <v>30</v>
      </c>
      <c r="S8" t="s">
        <v>26</v>
      </c>
      <c r="T8" t="s">
        <v>25</v>
      </c>
      <c r="U8" t="s">
        <v>24</v>
      </c>
      <c r="V8" t="s">
        <v>30</v>
      </c>
      <c r="W8" t="s">
        <v>36</v>
      </c>
      <c r="X8" t="s">
        <v>24</v>
      </c>
    </row>
    <row r="9" spans="1:24" x14ac:dyDescent="0.3">
      <c r="A9" t="s">
        <v>69</v>
      </c>
      <c r="B9" t="s">
        <v>70</v>
      </c>
      <c r="D9" t="s">
        <v>32</v>
      </c>
      <c r="E9" t="s">
        <v>26</v>
      </c>
      <c r="F9" t="s">
        <v>26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  <c r="V9" t="s">
        <v>26</v>
      </c>
      <c r="W9" t="s">
        <v>26</v>
      </c>
      <c r="X9" t="s">
        <v>26</v>
      </c>
    </row>
    <row r="10" spans="1:24" x14ac:dyDescent="0.3">
      <c r="A10" t="s">
        <v>71</v>
      </c>
      <c r="B10" t="s">
        <v>72</v>
      </c>
      <c r="D10" t="s">
        <v>23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25</v>
      </c>
      <c r="K10" t="s">
        <v>25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26</v>
      </c>
      <c r="S10" t="s">
        <v>25</v>
      </c>
      <c r="T10" t="s">
        <v>24</v>
      </c>
      <c r="U10" t="s">
        <v>24</v>
      </c>
      <c r="V10" t="s">
        <v>24</v>
      </c>
      <c r="W10" t="s">
        <v>24</v>
      </c>
      <c r="X10" t="s">
        <v>24</v>
      </c>
    </row>
    <row r="11" spans="1:24" x14ac:dyDescent="0.3">
      <c r="A11" t="s">
        <v>73</v>
      </c>
      <c r="B11" t="s">
        <v>74</v>
      </c>
      <c r="D11" t="s">
        <v>29</v>
      </c>
      <c r="E11" t="s">
        <v>25</v>
      </c>
      <c r="F11" t="s">
        <v>25</v>
      </c>
      <c r="G11" t="s">
        <v>25</v>
      </c>
      <c r="H11" t="s">
        <v>25</v>
      </c>
      <c r="I11" t="s">
        <v>26</v>
      </c>
      <c r="J11" t="s">
        <v>24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24</v>
      </c>
      <c r="Q11" t="s">
        <v>25</v>
      </c>
      <c r="R11" t="s">
        <v>25</v>
      </c>
      <c r="S11" t="s">
        <v>26</v>
      </c>
      <c r="T11" t="s">
        <v>24</v>
      </c>
      <c r="U11" t="s">
        <v>24</v>
      </c>
      <c r="V11" t="s">
        <v>24</v>
      </c>
      <c r="W11" t="s">
        <v>24</v>
      </c>
      <c r="X11" t="s">
        <v>24</v>
      </c>
    </row>
    <row r="12" spans="1:24" x14ac:dyDescent="0.3">
      <c r="A12" t="s">
        <v>75</v>
      </c>
      <c r="B12" t="s">
        <v>76</v>
      </c>
      <c r="D12" t="s">
        <v>23</v>
      </c>
      <c r="E12" t="s">
        <v>24</v>
      </c>
      <c r="F12" t="s">
        <v>25</v>
      </c>
      <c r="G12" t="s">
        <v>24</v>
      </c>
      <c r="H12" t="s">
        <v>24</v>
      </c>
      <c r="I12" t="s">
        <v>24</v>
      </c>
      <c r="J12" t="s">
        <v>24</v>
      </c>
      <c r="K12" t="s">
        <v>25</v>
      </c>
      <c r="L12" t="s">
        <v>25</v>
      </c>
      <c r="M12" t="s">
        <v>24</v>
      </c>
      <c r="N12" t="s">
        <v>24</v>
      </c>
      <c r="O12" t="s">
        <v>25</v>
      </c>
      <c r="P12" t="s">
        <v>25</v>
      </c>
      <c r="Q12" t="s">
        <v>25</v>
      </c>
      <c r="R12" t="s">
        <v>25</v>
      </c>
      <c r="S12" t="s">
        <v>24</v>
      </c>
      <c r="T12" t="s">
        <v>24</v>
      </c>
      <c r="U12" t="s">
        <v>25</v>
      </c>
      <c r="V12" t="s">
        <v>24</v>
      </c>
      <c r="W12" t="s">
        <v>24</v>
      </c>
      <c r="X12" t="s">
        <v>24</v>
      </c>
    </row>
    <row r="13" spans="1:24" x14ac:dyDescent="0.3">
      <c r="A13" t="s">
        <v>77</v>
      </c>
      <c r="B13" t="s">
        <v>78</v>
      </c>
      <c r="D13" t="s">
        <v>23</v>
      </c>
      <c r="E13" t="s">
        <v>24</v>
      </c>
      <c r="F13" t="s">
        <v>24</v>
      </c>
      <c r="G13" t="s">
        <v>24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t="s">
        <v>24</v>
      </c>
      <c r="R13" t="s">
        <v>24</v>
      </c>
      <c r="S13" t="s">
        <v>24</v>
      </c>
      <c r="T13" t="s">
        <v>24</v>
      </c>
      <c r="U13" t="s">
        <v>24</v>
      </c>
      <c r="V13" t="s">
        <v>24</v>
      </c>
      <c r="W13" t="s">
        <v>24</v>
      </c>
      <c r="X13" t="s">
        <v>24</v>
      </c>
    </row>
    <row r="14" spans="1:24" x14ac:dyDescent="0.3">
      <c r="A14" t="s">
        <v>79</v>
      </c>
      <c r="B14" t="s">
        <v>80</v>
      </c>
      <c r="D14" t="s">
        <v>23</v>
      </c>
      <c r="E14" t="s">
        <v>24</v>
      </c>
      <c r="F14" t="s">
        <v>30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25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  <c r="T14" t="s">
        <v>24</v>
      </c>
      <c r="U14" t="s">
        <v>25</v>
      </c>
      <c r="V14" t="s">
        <v>25</v>
      </c>
      <c r="W14" t="s">
        <v>24</v>
      </c>
      <c r="X14" t="s">
        <v>24</v>
      </c>
    </row>
    <row r="15" spans="1:24" x14ac:dyDescent="0.3">
      <c r="A15" t="s">
        <v>81</v>
      </c>
      <c r="B15" t="s">
        <v>82</v>
      </c>
      <c r="D15" t="s">
        <v>27</v>
      </c>
      <c r="E15" t="s">
        <v>26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  <c r="T15" t="s">
        <v>24</v>
      </c>
      <c r="U15" t="s">
        <v>24</v>
      </c>
      <c r="V15" t="s">
        <v>24</v>
      </c>
      <c r="W15" t="s">
        <v>24</v>
      </c>
      <c r="X15" t="s">
        <v>24</v>
      </c>
    </row>
    <row r="16" spans="1:24" x14ac:dyDescent="0.3">
      <c r="A16" t="s">
        <v>83</v>
      </c>
      <c r="B16" t="s">
        <v>84</v>
      </c>
      <c r="D16" t="s">
        <v>27</v>
      </c>
      <c r="E16" t="s">
        <v>24</v>
      </c>
      <c r="F16" t="s">
        <v>24</v>
      </c>
      <c r="G16" t="s">
        <v>24</v>
      </c>
      <c r="H16" t="s">
        <v>24</v>
      </c>
      <c r="I16" t="s">
        <v>26</v>
      </c>
      <c r="J16" t="s">
        <v>24</v>
      </c>
      <c r="K16" t="s">
        <v>24</v>
      </c>
      <c r="L16" t="s">
        <v>24</v>
      </c>
      <c r="M16" t="s">
        <v>24</v>
      </c>
      <c r="N16" t="s">
        <v>25</v>
      </c>
      <c r="O16" t="s">
        <v>24</v>
      </c>
      <c r="P16" t="s">
        <v>24</v>
      </c>
      <c r="Q16" t="s">
        <v>25</v>
      </c>
      <c r="R16" t="s">
        <v>25</v>
      </c>
      <c r="S16" t="s">
        <v>30</v>
      </c>
      <c r="T16" t="s">
        <v>26</v>
      </c>
      <c r="U16" t="s">
        <v>24</v>
      </c>
      <c r="V16" t="s">
        <v>24</v>
      </c>
      <c r="W16" t="s">
        <v>24</v>
      </c>
      <c r="X16" t="s">
        <v>24</v>
      </c>
    </row>
    <row r="17" spans="1:24" x14ac:dyDescent="0.3">
      <c r="A17" t="s">
        <v>85</v>
      </c>
      <c r="B17" t="s">
        <v>86</v>
      </c>
      <c r="D17" t="s">
        <v>23</v>
      </c>
      <c r="E17" t="s">
        <v>24</v>
      </c>
      <c r="F17" t="s">
        <v>24</v>
      </c>
      <c r="G17" t="s">
        <v>24</v>
      </c>
      <c r="H17" t="s">
        <v>25</v>
      </c>
      <c r="I17" t="s">
        <v>24</v>
      </c>
      <c r="J17" t="s">
        <v>24</v>
      </c>
      <c r="K17" t="s">
        <v>30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 t="s">
        <v>24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</row>
    <row r="18" spans="1:24" x14ac:dyDescent="0.3">
      <c r="A18" t="s">
        <v>87</v>
      </c>
      <c r="B18" t="s">
        <v>88</v>
      </c>
      <c r="D18" t="s">
        <v>31</v>
      </c>
      <c r="E18" t="s">
        <v>25</v>
      </c>
      <c r="F18" t="s">
        <v>25</v>
      </c>
      <c r="G18" t="s">
        <v>24</v>
      </c>
      <c r="H18" t="s">
        <v>24</v>
      </c>
      <c r="I18" t="s">
        <v>24</v>
      </c>
      <c r="J18" t="s">
        <v>25</v>
      </c>
      <c r="K18" t="s">
        <v>25</v>
      </c>
      <c r="L18" t="s">
        <v>25</v>
      </c>
      <c r="M18" t="s">
        <v>25</v>
      </c>
      <c r="N18" t="s">
        <v>24</v>
      </c>
      <c r="O18" t="s">
        <v>24</v>
      </c>
      <c r="P18" t="s">
        <v>24</v>
      </c>
      <c r="Q18" t="s">
        <v>24</v>
      </c>
      <c r="R18" t="s">
        <v>25</v>
      </c>
      <c r="S18" t="s">
        <v>26</v>
      </c>
      <c r="T18" t="s">
        <v>25</v>
      </c>
      <c r="U18" t="s">
        <v>25</v>
      </c>
      <c r="V18" t="s">
        <v>25</v>
      </c>
      <c r="W18" t="s">
        <v>25</v>
      </c>
      <c r="X18" t="s">
        <v>24</v>
      </c>
    </row>
    <row r="19" spans="1:24" x14ac:dyDescent="0.3">
      <c r="A19" t="s">
        <v>89</v>
      </c>
      <c r="B19" t="s">
        <v>90</v>
      </c>
      <c r="D19" t="s">
        <v>31</v>
      </c>
      <c r="E19" t="s">
        <v>25</v>
      </c>
      <c r="F19" t="s">
        <v>24</v>
      </c>
      <c r="G19" t="s">
        <v>26</v>
      </c>
      <c r="H19" t="s">
        <v>26</v>
      </c>
      <c r="I19" t="s">
        <v>26</v>
      </c>
      <c r="J19" t="s">
        <v>24</v>
      </c>
      <c r="K19" t="s">
        <v>24</v>
      </c>
      <c r="L19" t="s">
        <v>24</v>
      </c>
      <c r="M19" t="s">
        <v>24</v>
      </c>
      <c r="N19" t="s">
        <v>26</v>
      </c>
      <c r="O19" t="s">
        <v>26</v>
      </c>
      <c r="P19" t="s">
        <v>24</v>
      </c>
      <c r="Q19" t="s">
        <v>25</v>
      </c>
      <c r="R19" t="s">
        <v>24</v>
      </c>
      <c r="S19" t="s">
        <v>25</v>
      </c>
      <c r="T19" t="s">
        <v>24</v>
      </c>
      <c r="U19" t="s">
        <v>24</v>
      </c>
      <c r="V19" t="s">
        <v>24</v>
      </c>
      <c r="W19" t="s">
        <v>24</v>
      </c>
      <c r="X19" t="s">
        <v>26</v>
      </c>
    </row>
    <row r="20" spans="1:24" x14ac:dyDescent="0.3">
      <c r="A20" t="s">
        <v>91</v>
      </c>
      <c r="B20" t="s">
        <v>92</v>
      </c>
      <c r="D20" t="s">
        <v>33</v>
      </c>
      <c r="E20" t="s">
        <v>26</v>
      </c>
      <c r="F20" t="s">
        <v>26</v>
      </c>
      <c r="G20" t="s">
        <v>26</v>
      </c>
      <c r="H20" t="s">
        <v>26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  <c r="V20" t="s">
        <v>26</v>
      </c>
      <c r="W20" t="s">
        <v>26</v>
      </c>
      <c r="X20" t="s">
        <v>26</v>
      </c>
    </row>
    <row r="21" spans="1:24" x14ac:dyDescent="0.3">
      <c r="A21" t="s">
        <v>93</v>
      </c>
      <c r="B21" t="s">
        <v>94</v>
      </c>
      <c r="D21" t="s">
        <v>27</v>
      </c>
      <c r="E21" t="s">
        <v>26</v>
      </c>
      <c r="F21" t="s">
        <v>26</v>
      </c>
      <c r="G21" t="s">
        <v>24</v>
      </c>
      <c r="H21" t="s">
        <v>24</v>
      </c>
      <c r="I21" t="s">
        <v>26</v>
      </c>
      <c r="J21" t="s">
        <v>24</v>
      </c>
      <c r="K21" t="s">
        <v>25</v>
      </c>
      <c r="L21" t="s">
        <v>24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26</v>
      </c>
      <c r="U21" t="s">
        <v>25</v>
      </c>
      <c r="V21" t="s">
        <v>30</v>
      </c>
      <c r="W21" t="s">
        <v>30</v>
      </c>
      <c r="X21" t="s">
        <v>24</v>
      </c>
    </row>
    <row r="22" spans="1:24" x14ac:dyDescent="0.3">
      <c r="A22" t="s">
        <v>95</v>
      </c>
      <c r="B22" t="s">
        <v>96</v>
      </c>
      <c r="D22" t="s">
        <v>27</v>
      </c>
      <c r="E22" t="s">
        <v>24</v>
      </c>
      <c r="F22" t="s">
        <v>26</v>
      </c>
      <c r="G22" t="s">
        <v>25</v>
      </c>
      <c r="H22" t="s">
        <v>25</v>
      </c>
      <c r="I22" t="s">
        <v>26</v>
      </c>
      <c r="J22" t="s">
        <v>26</v>
      </c>
      <c r="K22" t="s">
        <v>26</v>
      </c>
      <c r="L22" t="s">
        <v>26</v>
      </c>
      <c r="M22" t="s">
        <v>25</v>
      </c>
      <c r="N22" t="s">
        <v>26</v>
      </c>
      <c r="O22" t="s">
        <v>25</v>
      </c>
      <c r="P22" t="s">
        <v>26</v>
      </c>
      <c r="Q22" t="s">
        <v>25</v>
      </c>
      <c r="R22" t="s">
        <v>25</v>
      </c>
      <c r="S22" t="s">
        <v>26</v>
      </c>
      <c r="T22" t="s">
        <v>26</v>
      </c>
      <c r="U22" t="s">
        <v>25</v>
      </c>
      <c r="V22" t="s">
        <v>26</v>
      </c>
      <c r="W22" t="s">
        <v>25</v>
      </c>
      <c r="X22" t="s">
        <v>26</v>
      </c>
    </row>
    <row r="23" spans="1:24" x14ac:dyDescent="0.3">
      <c r="A23" t="s">
        <v>97</v>
      </c>
      <c r="B23" t="s">
        <v>98</v>
      </c>
      <c r="D23" t="s">
        <v>23</v>
      </c>
      <c r="E23" t="s">
        <v>24</v>
      </c>
      <c r="F23" t="s">
        <v>24</v>
      </c>
      <c r="G23" t="s">
        <v>24</v>
      </c>
      <c r="H23" t="s">
        <v>24</v>
      </c>
      <c r="I23" t="s">
        <v>26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25</v>
      </c>
      <c r="Q23" t="s">
        <v>24</v>
      </c>
      <c r="R23" t="s">
        <v>24</v>
      </c>
      <c r="S23" t="s">
        <v>25</v>
      </c>
      <c r="T23" t="s">
        <v>26</v>
      </c>
      <c r="U23" t="s">
        <v>26</v>
      </c>
      <c r="V23" t="s">
        <v>24</v>
      </c>
      <c r="W23" t="s">
        <v>24</v>
      </c>
      <c r="X23" t="s">
        <v>24</v>
      </c>
    </row>
    <row r="24" spans="1:24" x14ac:dyDescent="0.3">
      <c r="A24" t="s">
        <v>99</v>
      </c>
      <c r="B24" t="s">
        <v>100</v>
      </c>
      <c r="D24" t="s">
        <v>31</v>
      </c>
      <c r="E24" t="s">
        <v>25</v>
      </c>
      <c r="F24" t="s">
        <v>25</v>
      </c>
      <c r="G24" t="s">
        <v>24</v>
      </c>
      <c r="H24" t="s">
        <v>24</v>
      </c>
      <c r="I24" t="s">
        <v>24</v>
      </c>
      <c r="J24" t="s">
        <v>24</v>
      </c>
      <c r="K24" t="s">
        <v>30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t="s">
        <v>24</v>
      </c>
      <c r="R24" t="s">
        <v>24</v>
      </c>
      <c r="S24" t="s">
        <v>24</v>
      </c>
      <c r="T24" t="s">
        <v>24</v>
      </c>
      <c r="U24" t="s">
        <v>24</v>
      </c>
      <c r="V24" t="s">
        <v>26</v>
      </c>
      <c r="W24" t="s">
        <v>24</v>
      </c>
      <c r="X24" t="s">
        <v>26</v>
      </c>
    </row>
    <row r="25" spans="1:24" x14ac:dyDescent="0.3">
      <c r="A25" t="s">
        <v>101</v>
      </c>
      <c r="B25" t="s">
        <v>102</v>
      </c>
      <c r="D25" t="s">
        <v>23</v>
      </c>
      <c r="E25" t="s">
        <v>25</v>
      </c>
      <c r="F25" t="s">
        <v>24</v>
      </c>
      <c r="G25" t="s">
        <v>24</v>
      </c>
      <c r="H25" t="s">
        <v>24</v>
      </c>
      <c r="I25" t="s">
        <v>26</v>
      </c>
      <c r="J25" t="s">
        <v>24</v>
      </c>
      <c r="K25" t="s">
        <v>30</v>
      </c>
      <c r="L25" t="s">
        <v>25</v>
      </c>
      <c r="M25" t="s">
        <v>24</v>
      </c>
      <c r="N25" t="s">
        <v>24</v>
      </c>
      <c r="O25" t="s">
        <v>24</v>
      </c>
      <c r="P25" t="s">
        <v>24</v>
      </c>
      <c r="Q25" t="s">
        <v>24</v>
      </c>
      <c r="R25" t="s">
        <v>24</v>
      </c>
      <c r="S25" t="s">
        <v>24</v>
      </c>
      <c r="T25" t="s">
        <v>26</v>
      </c>
      <c r="U25" t="s">
        <v>24</v>
      </c>
      <c r="V25" t="s">
        <v>26</v>
      </c>
      <c r="W25" t="s">
        <v>24</v>
      </c>
      <c r="X25" t="s">
        <v>26</v>
      </c>
    </row>
    <row r="26" spans="1:24" x14ac:dyDescent="0.3">
      <c r="A26" t="s">
        <v>103</v>
      </c>
      <c r="B26" t="s">
        <v>104</v>
      </c>
      <c r="D26" t="s">
        <v>33</v>
      </c>
      <c r="E26" t="s">
        <v>25</v>
      </c>
      <c r="F26" t="s">
        <v>25</v>
      </c>
      <c r="G26" t="s">
        <v>25</v>
      </c>
      <c r="H26" t="s">
        <v>25</v>
      </c>
      <c r="I26" t="s">
        <v>24</v>
      </c>
      <c r="J26" t="s">
        <v>25</v>
      </c>
      <c r="K26" t="s">
        <v>24</v>
      </c>
      <c r="L26" t="s">
        <v>25</v>
      </c>
      <c r="M26" t="s">
        <v>24</v>
      </c>
      <c r="N26" t="s">
        <v>24</v>
      </c>
      <c r="O26" t="s">
        <v>24</v>
      </c>
      <c r="P26" t="s">
        <v>24</v>
      </c>
      <c r="Q26" t="s">
        <v>24</v>
      </c>
      <c r="R26" t="s">
        <v>25</v>
      </c>
      <c r="S26" t="s">
        <v>24</v>
      </c>
      <c r="T26" t="s">
        <v>24</v>
      </c>
      <c r="U26" t="s">
        <v>24</v>
      </c>
      <c r="V26" t="s">
        <v>24</v>
      </c>
      <c r="W26" t="s">
        <v>25</v>
      </c>
      <c r="X26" t="s">
        <v>24</v>
      </c>
    </row>
    <row r="27" spans="1:24" x14ac:dyDescent="0.3">
      <c r="A27" t="s">
        <v>105</v>
      </c>
      <c r="B27" t="s">
        <v>106</v>
      </c>
      <c r="D27" t="s">
        <v>23</v>
      </c>
      <c r="E27" t="s">
        <v>24</v>
      </c>
      <c r="F27" t="s">
        <v>24</v>
      </c>
      <c r="G27" t="s">
        <v>25</v>
      </c>
      <c r="H27" t="s">
        <v>25</v>
      </c>
      <c r="I27" t="s">
        <v>24</v>
      </c>
      <c r="J27" t="s">
        <v>24</v>
      </c>
      <c r="K27" t="s">
        <v>25</v>
      </c>
      <c r="L27" t="s">
        <v>25</v>
      </c>
      <c r="M27" t="s">
        <v>25</v>
      </c>
      <c r="N27" t="s">
        <v>24</v>
      </c>
      <c r="O27" t="s">
        <v>24</v>
      </c>
      <c r="P27" t="s">
        <v>25</v>
      </c>
      <c r="Q27" t="s">
        <v>25</v>
      </c>
      <c r="R27" t="s">
        <v>25</v>
      </c>
      <c r="S27" t="s">
        <v>24</v>
      </c>
      <c r="T27" t="s">
        <v>24</v>
      </c>
      <c r="U27" t="s">
        <v>24</v>
      </c>
      <c r="V27" t="s">
        <v>24</v>
      </c>
      <c r="W27" t="s">
        <v>25</v>
      </c>
      <c r="X27" t="s">
        <v>24</v>
      </c>
    </row>
    <row r="28" spans="1:24" x14ac:dyDescent="0.3">
      <c r="A28" t="s">
        <v>107</v>
      </c>
      <c r="B28" t="s">
        <v>108</v>
      </c>
      <c r="D28" t="s">
        <v>23</v>
      </c>
      <c r="E28" t="s">
        <v>24</v>
      </c>
      <c r="F28" t="s">
        <v>24</v>
      </c>
      <c r="G28" t="s">
        <v>26</v>
      </c>
      <c r="H28" t="s">
        <v>26</v>
      </c>
      <c r="I28" t="s">
        <v>26</v>
      </c>
      <c r="J28" t="s">
        <v>30</v>
      </c>
      <c r="K28" t="s">
        <v>25</v>
      </c>
      <c r="L28" t="s">
        <v>24</v>
      </c>
      <c r="M28" t="s">
        <v>24</v>
      </c>
      <c r="N28" t="s">
        <v>24</v>
      </c>
      <c r="O28" t="s">
        <v>24</v>
      </c>
      <c r="P28" t="s">
        <v>30</v>
      </c>
      <c r="Q28" t="s">
        <v>26</v>
      </c>
      <c r="R28" t="s">
        <v>25</v>
      </c>
      <c r="S28" t="s">
        <v>30</v>
      </c>
      <c r="T28" t="s">
        <v>24</v>
      </c>
      <c r="U28" t="s">
        <v>24</v>
      </c>
      <c r="V28" t="s">
        <v>24</v>
      </c>
      <c r="W28" t="s">
        <v>24</v>
      </c>
      <c r="X28" t="s">
        <v>24</v>
      </c>
    </row>
    <row r="29" spans="1:24" x14ac:dyDescent="0.3">
      <c r="A29" t="s">
        <v>109</v>
      </c>
      <c r="B29" t="s">
        <v>110</v>
      </c>
      <c r="D29" t="s">
        <v>31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t="s">
        <v>24</v>
      </c>
      <c r="R29" t="s">
        <v>24</v>
      </c>
      <c r="S29" t="s">
        <v>24</v>
      </c>
      <c r="T29" t="s">
        <v>24</v>
      </c>
      <c r="U29" t="s">
        <v>24</v>
      </c>
      <c r="V29" t="s">
        <v>24</v>
      </c>
      <c r="W29" t="s">
        <v>24</v>
      </c>
      <c r="X29" t="s">
        <v>24</v>
      </c>
    </row>
    <row r="30" spans="1:24" x14ac:dyDescent="0.3">
      <c r="A30" t="s">
        <v>111</v>
      </c>
      <c r="B30" t="s">
        <v>112</v>
      </c>
      <c r="D30" t="s">
        <v>34</v>
      </c>
      <c r="E30" t="s">
        <v>25</v>
      </c>
      <c r="F30" t="s">
        <v>24</v>
      </c>
      <c r="G30" t="s">
        <v>24</v>
      </c>
      <c r="H30" t="s">
        <v>30</v>
      </c>
      <c r="I30" t="s">
        <v>24</v>
      </c>
      <c r="J30" t="s">
        <v>24</v>
      </c>
      <c r="K30" t="s">
        <v>25</v>
      </c>
      <c r="L30" t="s">
        <v>25</v>
      </c>
      <c r="M30" t="s">
        <v>25</v>
      </c>
      <c r="N30" t="s">
        <v>24</v>
      </c>
      <c r="O30" t="s">
        <v>25</v>
      </c>
      <c r="P30" t="s">
        <v>25</v>
      </c>
      <c r="Q30" t="s">
        <v>25</v>
      </c>
      <c r="R30" t="s">
        <v>24</v>
      </c>
      <c r="S30" t="s">
        <v>24</v>
      </c>
      <c r="T30" t="s">
        <v>24</v>
      </c>
      <c r="U30" t="s">
        <v>25</v>
      </c>
      <c r="V30" t="s">
        <v>25</v>
      </c>
      <c r="W30" t="s">
        <v>30</v>
      </c>
      <c r="X30" t="s">
        <v>25</v>
      </c>
    </row>
    <row r="31" spans="1:24" x14ac:dyDescent="0.3">
      <c r="A31" t="s">
        <v>113</v>
      </c>
      <c r="B31" t="s">
        <v>114</v>
      </c>
      <c r="D31" t="s">
        <v>34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t="s">
        <v>24</v>
      </c>
      <c r="R31" t="s">
        <v>24</v>
      </c>
      <c r="S31" t="s">
        <v>24</v>
      </c>
      <c r="T31" t="s">
        <v>24</v>
      </c>
      <c r="U31" t="s">
        <v>24</v>
      </c>
      <c r="V31" t="s">
        <v>24</v>
      </c>
      <c r="W31" t="s">
        <v>24</v>
      </c>
      <c r="X31" t="s">
        <v>24</v>
      </c>
    </row>
    <row r="32" spans="1:24" x14ac:dyDescent="0.3">
      <c r="A32" t="s">
        <v>115</v>
      </c>
      <c r="B32" t="s">
        <v>116</v>
      </c>
      <c r="D32" t="s">
        <v>34</v>
      </c>
      <c r="E32" t="s">
        <v>25</v>
      </c>
      <c r="F32" t="s">
        <v>25</v>
      </c>
      <c r="G32" t="s">
        <v>24</v>
      </c>
      <c r="H32" t="s">
        <v>25</v>
      </c>
      <c r="I32" t="s">
        <v>25</v>
      </c>
      <c r="J32" t="s">
        <v>25</v>
      </c>
      <c r="K32" t="s">
        <v>24</v>
      </c>
      <c r="L32" t="s">
        <v>30</v>
      </c>
      <c r="M32" t="s">
        <v>24</v>
      </c>
      <c r="N32" t="s">
        <v>24</v>
      </c>
      <c r="O32" t="s">
        <v>24</v>
      </c>
      <c r="P32" t="s">
        <v>24</v>
      </c>
      <c r="Q32" t="s">
        <v>25</v>
      </c>
      <c r="R32" t="s">
        <v>25</v>
      </c>
      <c r="S32" t="s">
        <v>24</v>
      </c>
      <c r="T32" t="s">
        <v>25</v>
      </c>
      <c r="U32" t="s">
        <v>25</v>
      </c>
      <c r="V32" t="s">
        <v>25</v>
      </c>
      <c r="W32" t="s">
        <v>25</v>
      </c>
      <c r="X32" t="s">
        <v>30</v>
      </c>
    </row>
    <row r="33" spans="1:24" x14ac:dyDescent="0.3">
      <c r="A33" t="s">
        <v>117</v>
      </c>
      <c r="B33" t="s">
        <v>118</v>
      </c>
      <c r="D33" t="s">
        <v>27</v>
      </c>
      <c r="E33" t="s">
        <v>26</v>
      </c>
      <c r="F33" t="s">
        <v>26</v>
      </c>
      <c r="G33" t="s">
        <v>24</v>
      </c>
      <c r="H33" t="s">
        <v>24</v>
      </c>
      <c r="I33" t="s">
        <v>26</v>
      </c>
      <c r="J33" t="s">
        <v>24</v>
      </c>
      <c r="K33" t="s">
        <v>24</v>
      </c>
      <c r="L33" t="s">
        <v>24</v>
      </c>
      <c r="M33" t="s">
        <v>25</v>
      </c>
      <c r="N33" t="s">
        <v>25</v>
      </c>
      <c r="O33" t="s">
        <v>24</v>
      </c>
      <c r="P33" t="s">
        <v>25</v>
      </c>
      <c r="Q33" t="s">
        <v>25</v>
      </c>
      <c r="R33" t="s">
        <v>25</v>
      </c>
      <c r="S33" t="s">
        <v>30</v>
      </c>
      <c r="T33" t="s">
        <v>24</v>
      </c>
      <c r="U33" t="s">
        <v>30</v>
      </c>
      <c r="V33" t="s">
        <v>25</v>
      </c>
      <c r="W33" t="s">
        <v>25</v>
      </c>
      <c r="X33" t="s">
        <v>24</v>
      </c>
    </row>
    <row r="34" spans="1:24" x14ac:dyDescent="0.3">
      <c r="A34" t="s">
        <v>119</v>
      </c>
      <c r="B34" t="s">
        <v>120</v>
      </c>
      <c r="D34" t="s">
        <v>27</v>
      </c>
      <c r="E34" t="s">
        <v>24</v>
      </c>
      <c r="F34" t="s">
        <v>24</v>
      </c>
      <c r="G34" t="s">
        <v>24</v>
      </c>
      <c r="H34" t="s">
        <v>24</v>
      </c>
      <c r="I34" t="s">
        <v>26</v>
      </c>
      <c r="J34" t="s">
        <v>24</v>
      </c>
      <c r="K34" t="s">
        <v>24</v>
      </c>
      <c r="L34" t="s">
        <v>24</v>
      </c>
      <c r="M34" t="s">
        <v>24</v>
      </c>
      <c r="N34" t="s">
        <v>25</v>
      </c>
      <c r="O34" t="s">
        <v>24</v>
      </c>
      <c r="P34" t="s">
        <v>24</v>
      </c>
      <c r="Q34" t="s">
        <v>25</v>
      </c>
      <c r="R34" t="s">
        <v>25</v>
      </c>
      <c r="S34" t="s">
        <v>30</v>
      </c>
      <c r="T34" t="s">
        <v>24</v>
      </c>
      <c r="U34" t="s">
        <v>25</v>
      </c>
      <c r="V34" t="s">
        <v>24</v>
      </c>
      <c r="W34" t="s">
        <v>25</v>
      </c>
      <c r="X34" t="s">
        <v>24</v>
      </c>
    </row>
    <row r="35" spans="1:24" x14ac:dyDescent="0.3">
      <c r="A35" t="s">
        <v>121</v>
      </c>
      <c r="B35" t="s">
        <v>122</v>
      </c>
      <c r="D35" t="s">
        <v>27</v>
      </c>
      <c r="E35" t="s">
        <v>26</v>
      </c>
      <c r="F35" t="s">
        <v>24</v>
      </c>
      <c r="G35" t="s">
        <v>25</v>
      </c>
      <c r="H35" t="s">
        <v>24</v>
      </c>
      <c r="I35" t="s">
        <v>26</v>
      </c>
      <c r="J35" t="s">
        <v>24</v>
      </c>
      <c r="K35" t="s">
        <v>25</v>
      </c>
      <c r="L35" t="s">
        <v>25</v>
      </c>
      <c r="M35" t="s">
        <v>25</v>
      </c>
      <c r="N35" t="s">
        <v>25</v>
      </c>
      <c r="O35" t="s">
        <v>24</v>
      </c>
      <c r="P35" t="s">
        <v>25</v>
      </c>
      <c r="Q35" t="s">
        <v>24</v>
      </c>
      <c r="R35" t="s">
        <v>25</v>
      </c>
      <c r="S35" t="s">
        <v>24</v>
      </c>
      <c r="T35" t="s">
        <v>24</v>
      </c>
      <c r="U35" t="s">
        <v>25</v>
      </c>
      <c r="V35" t="s">
        <v>30</v>
      </c>
      <c r="W35" t="s">
        <v>30</v>
      </c>
      <c r="X35" t="s">
        <v>24</v>
      </c>
    </row>
    <row r="36" spans="1:24" x14ac:dyDescent="0.3">
      <c r="A36" t="s">
        <v>123</v>
      </c>
      <c r="B36" t="s">
        <v>124</v>
      </c>
      <c r="D36" t="s">
        <v>27</v>
      </c>
      <c r="E36" t="s">
        <v>24</v>
      </c>
      <c r="F36" t="s">
        <v>24</v>
      </c>
      <c r="G36" t="s">
        <v>24</v>
      </c>
      <c r="H36" t="s">
        <v>25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25</v>
      </c>
      <c r="O36" t="s">
        <v>24</v>
      </c>
      <c r="P36" t="s">
        <v>24</v>
      </c>
      <c r="Q36" t="s">
        <v>25</v>
      </c>
      <c r="R36" t="s">
        <v>25</v>
      </c>
      <c r="S36" t="s">
        <v>25</v>
      </c>
      <c r="T36" t="s">
        <v>24</v>
      </c>
      <c r="U36" t="s">
        <v>25</v>
      </c>
      <c r="V36" t="s">
        <v>30</v>
      </c>
      <c r="W36" t="s">
        <v>30</v>
      </c>
      <c r="X36" t="s">
        <v>24</v>
      </c>
    </row>
    <row r="37" spans="1:24" x14ac:dyDescent="0.3">
      <c r="A37" t="s">
        <v>125</v>
      </c>
      <c r="B37" t="s">
        <v>126</v>
      </c>
      <c r="D37" t="s">
        <v>27</v>
      </c>
      <c r="E37" t="s">
        <v>26</v>
      </c>
      <c r="F37" t="s">
        <v>26</v>
      </c>
      <c r="G37" t="s">
        <v>24</v>
      </c>
      <c r="H37" t="s">
        <v>25</v>
      </c>
      <c r="I37" t="s">
        <v>26</v>
      </c>
      <c r="J37" t="s">
        <v>24</v>
      </c>
      <c r="K37" t="s">
        <v>24</v>
      </c>
      <c r="L37" t="s">
        <v>24</v>
      </c>
      <c r="M37" t="s">
        <v>24</v>
      </c>
      <c r="N37" t="s">
        <v>25</v>
      </c>
      <c r="O37" t="s">
        <v>24</v>
      </c>
      <c r="P37" t="s">
        <v>24</v>
      </c>
      <c r="Q37" t="s">
        <v>25</v>
      </c>
      <c r="R37" t="s">
        <v>25</v>
      </c>
      <c r="S37" t="s">
        <v>24</v>
      </c>
      <c r="T37" t="s">
        <v>24</v>
      </c>
      <c r="U37" t="s">
        <v>25</v>
      </c>
      <c r="V37" t="s">
        <v>30</v>
      </c>
      <c r="W37" t="s">
        <v>30</v>
      </c>
      <c r="X37" t="s">
        <v>24</v>
      </c>
    </row>
    <row r="38" spans="1:24" x14ac:dyDescent="0.3">
      <c r="A38" t="s">
        <v>127</v>
      </c>
      <c r="B38" t="s">
        <v>128</v>
      </c>
      <c r="D38" t="s">
        <v>29</v>
      </c>
      <c r="E38" t="s">
        <v>24</v>
      </c>
      <c r="F38" t="s">
        <v>24</v>
      </c>
      <c r="G38" t="s">
        <v>25</v>
      </c>
      <c r="H38" t="s">
        <v>30</v>
      </c>
      <c r="I38" t="s">
        <v>24</v>
      </c>
      <c r="J38" t="s">
        <v>36</v>
      </c>
      <c r="K38" t="s">
        <v>30</v>
      </c>
      <c r="L38" t="s">
        <v>30</v>
      </c>
      <c r="M38" t="s">
        <v>30</v>
      </c>
      <c r="N38" t="s">
        <v>26</v>
      </c>
      <c r="O38" t="s">
        <v>25</v>
      </c>
      <c r="P38" t="s">
        <v>30</v>
      </c>
      <c r="Q38" t="s">
        <v>30</v>
      </c>
      <c r="R38" t="s">
        <v>26</v>
      </c>
      <c r="S38" t="s">
        <v>26</v>
      </c>
      <c r="T38" t="s">
        <v>25</v>
      </c>
      <c r="U38" t="s">
        <v>25</v>
      </c>
      <c r="V38" t="s">
        <v>24</v>
      </c>
      <c r="W38" t="s">
        <v>25</v>
      </c>
      <c r="X38" t="s">
        <v>26</v>
      </c>
    </row>
    <row r="39" spans="1:24" x14ac:dyDescent="0.3">
      <c r="A39" t="s">
        <v>129</v>
      </c>
      <c r="B39" t="s">
        <v>130</v>
      </c>
      <c r="D39" t="s">
        <v>28</v>
      </c>
      <c r="E39" t="s">
        <v>25</v>
      </c>
      <c r="F39" t="s">
        <v>25</v>
      </c>
      <c r="G39" t="s">
        <v>25</v>
      </c>
      <c r="H39" t="s">
        <v>25</v>
      </c>
      <c r="I39" t="s">
        <v>24</v>
      </c>
      <c r="J39" t="s">
        <v>25</v>
      </c>
      <c r="K39" t="s">
        <v>30</v>
      </c>
      <c r="L39" t="s">
        <v>30</v>
      </c>
      <c r="M39" t="s">
        <v>30</v>
      </c>
      <c r="N39" t="s">
        <v>24</v>
      </c>
      <c r="O39" t="s">
        <v>25</v>
      </c>
      <c r="P39" t="s">
        <v>25</v>
      </c>
      <c r="Q39" t="s">
        <v>30</v>
      </c>
      <c r="R39" t="s">
        <v>24</v>
      </c>
      <c r="S39" t="s">
        <v>24</v>
      </c>
      <c r="T39" t="s">
        <v>30</v>
      </c>
      <c r="U39" t="s">
        <v>25</v>
      </c>
      <c r="V39" t="s">
        <v>24</v>
      </c>
      <c r="W39" t="s">
        <v>25</v>
      </c>
      <c r="X39" t="s">
        <v>24</v>
      </c>
    </row>
    <row r="40" spans="1:24" x14ac:dyDescent="0.3">
      <c r="A40" t="s">
        <v>131</v>
      </c>
      <c r="B40" t="s">
        <v>132</v>
      </c>
      <c r="D40" t="s">
        <v>35</v>
      </c>
      <c r="E40" t="s">
        <v>24</v>
      </c>
      <c r="F40" t="s">
        <v>24</v>
      </c>
      <c r="G40" t="s">
        <v>24</v>
      </c>
      <c r="H40" t="s">
        <v>24</v>
      </c>
      <c r="I40" t="s">
        <v>26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 t="s">
        <v>24</v>
      </c>
      <c r="T40" t="s">
        <v>24</v>
      </c>
      <c r="U40" t="s">
        <v>24</v>
      </c>
      <c r="V40" t="s">
        <v>24</v>
      </c>
      <c r="W40" t="s">
        <v>24</v>
      </c>
      <c r="X40" t="s">
        <v>24</v>
      </c>
    </row>
    <row r="41" spans="1:24" x14ac:dyDescent="0.3">
      <c r="A41" t="s">
        <v>133</v>
      </c>
      <c r="B41" t="s">
        <v>134</v>
      </c>
      <c r="D41" t="s">
        <v>34</v>
      </c>
      <c r="E41" t="s">
        <v>25</v>
      </c>
      <c r="F41" t="s">
        <v>25</v>
      </c>
      <c r="G41" t="s">
        <v>25</v>
      </c>
      <c r="H41" t="s">
        <v>24</v>
      </c>
      <c r="I41" t="s">
        <v>25</v>
      </c>
      <c r="J41" t="s">
        <v>24</v>
      </c>
      <c r="K41" t="s">
        <v>26</v>
      </c>
      <c r="L41" t="s">
        <v>25</v>
      </c>
      <c r="M41" t="s">
        <v>25</v>
      </c>
      <c r="N41" t="s">
        <v>24</v>
      </c>
      <c r="O41" t="s">
        <v>24</v>
      </c>
      <c r="P41" t="s">
        <v>24</v>
      </c>
      <c r="Q41" t="s">
        <v>24</v>
      </c>
      <c r="R41" t="s">
        <v>25</v>
      </c>
      <c r="S41" t="s">
        <v>24</v>
      </c>
      <c r="T41" t="s">
        <v>25</v>
      </c>
      <c r="U41" t="s">
        <v>25</v>
      </c>
      <c r="V41" t="s">
        <v>25</v>
      </c>
      <c r="W41" t="s">
        <v>25</v>
      </c>
      <c r="X41" t="s">
        <v>24</v>
      </c>
    </row>
    <row r="42" spans="1:24" x14ac:dyDescent="0.3">
      <c r="A42" t="s">
        <v>135</v>
      </c>
      <c r="B42" t="s">
        <v>136</v>
      </c>
      <c r="D42" t="s">
        <v>27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24</v>
      </c>
      <c r="K42" t="s">
        <v>25</v>
      </c>
      <c r="L42" t="s">
        <v>25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  <c r="T42" t="s">
        <v>24</v>
      </c>
      <c r="U42" t="s">
        <v>25</v>
      </c>
      <c r="V42" t="s">
        <v>24</v>
      </c>
      <c r="W42" t="s">
        <v>25</v>
      </c>
      <c r="X42" t="s">
        <v>24</v>
      </c>
    </row>
    <row r="43" spans="1:24" x14ac:dyDescent="0.3">
      <c r="A43" t="s">
        <v>137</v>
      </c>
      <c r="B43" t="s">
        <v>138</v>
      </c>
      <c r="D43" t="s">
        <v>34</v>
      </c>
      <c r="E43" t="s">
        <v>25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 t="s">
        <v>24</v>
      </c>
      <c r="T43" t="s">
        <v>24</v>
      </c>
      <c r="U43" t="s">
        <v>24</v>
      </c>
      <c r="V43" t="s">
        <v>24</v>
      </c>
      <c r="W43" t="s">
        <v>24</v>
      </c>
      <c r="X43" t="s">
        <v>25</v>
      </c>
    </row>
    <row r="44" spans="1:24" x14ac:dyDescent="0.3">
      <c r="A44" t="s">
        <v>139</v>
      </c>
      <c r="B44" t="s">
        <v>140</v>
      </c>
      <c r="D44" t="s">
        <v>28</v>
      </c>
      <c r="E44" t="s">
        <v>26</v>
      </c>
      <c r="F44" t="s">
        <v>26</v>
      </c>
      <c r="G44" t="s">
        <v>24</v>
      </c>
      <c r="H44" t="s">
        <v>24</v>
      </c>
      <c r="I44" t="s">
        <v>26</v>
      </c>
      <c r="J44" t="s">
        <v>26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t="s">
        <v>24</v>
      </c>
      <c r="R44" t="s">
        <v>24</v>
      </c>
      <c r="S44" t="s">
        <v>26</v>
      </c>
      <c r="T44" t="s">
        <v>25</v>
      </c>
      <c r="U44" t="s">
        <v>25</v>
      </c>
      <c r="V44" t="s">
        <v>24</v>
      </c>
      <c r="W44" t="s">
        <v>24</v>
      </c>
      <c r="X44" t="s">
        <v>24</v>
      </c>
    </row>
    <row r="45" spans="1:24" x14ac:dyDescent="0.3">
      <c r="A45" t="s">
        <v>141</v>
      </c>
      <c r="B45" t="s">
        <v>142</v>
      </c>
      <c r="D45" t="s">
        <v>34</v>
      </c>
      <c r="E45" t="s">
        <v>25</v>
      </c>
      <c r="F45" t="s">
        <v>25</v>
      </c>
      <c r="G45" t="s">
        <v>26</v>
      </c>
      <c r="H45" t="s">
        <v>25</v>
      </c>
      <c r="I45" t="s">
        <v>26</v>
      </c>
      <c r="J45" t="s">
        <v>24</v>
      </c>
      <c r="K45" t="s">
        <v>25</v>
      </c>
      <c r="L45" t="s">
        <v>25</v>
      </c>
      <c r="M45" t="s">
        <v>30</v>
      </c>
      <c r="N45" t="s">
        <v>24</v>
      </c>
      <c r="O45" t="s">
        <v>24</v>
      </c>
      <c r="P45" t="s">
        <v>25</v>
      </c>
      <c r="Q45" t="s">
        <v>25</v>
      </c>
      <c r="R45" t="s">
        <v>24</v>
      </c>
      <c r="S45" t="s">
        <v>24</v>
      </c>
      <c r="T45" t="s">
        <v>24</v>
      </c>
      <c r="U45" t="s">
        <v>24</v>
      </c>
      <c r="V45" t="s">
        <v>24</v>
      </c>
      <c r="W45" t="s">
        <v>24</v>
      </c>
      <c r="X45" t="s">
        <v>24</v>
      </c>
    </row>
    <row r="46" spans="1:24" x14ac:dyDescent="0.3">
      <c r="A46" t="s">
        <v>143</v>
      </c>
      <c r="B46" t="s">
        <v>144</v>
      </c>
      <c r="D46" t="s">
        <v>28</v>
      </c>
      <c r="E46" t="s">
        <v>24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25</v>
      </c>
      <c r="L46" t="s">
        <v>24</v>
      </c>
      <c r="M46" t="s">
        <v>25</v>
      </c>
      <c r="N46" t="s">
        <v>25</v>
      </c>
      <c r="O46" t="s">
        <v>25</v>
      </c>
      <c r="P46" t="s">
        <v>24</v>
      </c>
      <c r="Q46" t="s">
        <v>25</v>
      </c>
      <c r="R46" t="s">
        <v>24</v>
      </c>
      <c r="S46" t="s">
        <v>24</v>
      </c>
      <c r="T46" t="s">
        <v>24</v>
      </c>
      <c r="U46" t="s">
        <v>25</v>
      </c>
      <c r="V46" t="s">
        <v>24</v>
      </c>
      <c r="W46" t="s">
        <v>25</v>
      </c>
      <c r="X46" t="s">
        <v>24</v>
      </c>
    </row>
    <row r="47" spans="1:24" x14ac:dyDescent="0.3">
      <c r="A47" t="s">
        <v>145</v>
      </c>
      <c r="B47" t="s">
        <v>146</v>
      </c>
      <c r="D47" t="s">
        <v>28</v>
      </c>
      <c r="E47" t="s">
        <v>25</v>
      </c>
      <c r="F47" t="s">
        <v>25</v>
      </c>
      <c r="G47" t="s">
        <v>24</v>
      </c>
      <c r="H47" t="s">
        <v>24</v>
      </c>
      <c r="I47" t="s">
        <v>24</v>
      </c>
      <c r="J47" t="s">
        <v>24</v>
      </c>
      <c r="K47" t="s">
        <v>30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t="s">
        <v>25</v>
      </c>
      <c r="R47" t="s">
        <v>24</v>
      </c>
      <c r="S47" t="s">
        <v>24</v>
      </c>
      <c r="T47" t="s">
        <v>24</v>
      </c>
      <c r="U47" t="s">
        <v>24</v>
      </c>
      <c r="V47" t="s">
        <v>24</v>
      </c>
      <c r="W47" t="s">
        <v>30</v>
      </c>
      <c r="X47" t="s">
        <v>24</v>
      </c>
    </row>
    <row r="48" spans="1:24" x14ac:dyDescent="0.3">
      <c r="A48" t="s">
        <v>147</v>
      </c>
      <c r="B48" t="s">
        <v>148</v>
      </c>
      <c r="D48" t="s">
        <v>28</v>
      </c>
      <c r="E48" t="s">
        <v>25</v>
      </c>
      <c r="F48" t="s">
        <v>25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25</v>
      </c>
      <c r="M48" t="s">
        <v>25</v>
      </c>
      <c r="N48" t="s">
        <v>25</v>
      </c>
      <c r="O48" t="s">
        <v>25</v>
      </c>
      <c r="P48" t="s">
        <v>24</v>
      </c>
      <c r="Q48" t="s">
        <v>25</v>
      </c>
      <c r="R48" t="s">
        <v>24</v>
      </c>
      <c r="S48" t="s">
        <v>30</v>
      </c>
      <c r="T48" t="s">
        <v>25</v>
      </c>
      <c r="U48" t="s">
        <v>25</v>
      </c>
      <c r="V48" t="s">
        <v>25</v>
      </c>
      <c r="W48" t="s">
        <v>25</v>
      </c>
      <c r="X48" t="s">
        <v>24</v>
      </c>
    </row>
    <row r="49" spans="1:24" x14ac:dyDescent="0.3">
      <c r="A49" t="s">
        <v>149</v>
      </c>
      <c r="B49" t="s">
        <v>150</v>
      </c>
      <c r="D49" t="s">
        <v>37</v>
      </c>
      <c r="E49" t="s">
        <v>25</v>
      </c>
      <c r="F49" t="s">
        <v>24</v>
      </c>
      <c r="G49" t="s">
        <v>25</v>
      </c>
      <c r="H49" t="s">
        <v>24</v>
      </c>
      <c r="I49" t="s">
        <v>24</v>
      </c>
      <c r="J49" t="s">
        <v>25</v>
      </c>
      <c r="K49" t="s">
        <v>24</v>
      </c>
      <c r="L49" t="s">
        <v>24</v>
      </c>
      <c r="M49" t="s">
        <v>25</v>
      </c>
      <c r="N49" t="s">
        <v>24</v>
      </c>
      <c r="O49" t="s">
        <v>25</v>
      </c>
      <c r="P49" t="s">
        <v>24</v>
      </c>
      <c r="Q49" t="s">
        <v>25</v>
      </c>
      <c r="R49" t="s">
        <v>24</v>
      </c>
      <c r="S49" t="s">
        <v>24</v>
      </c>
      <c r="T49" t="s">
        <v>30</v>
      </c>
      <c r="U49" t="s">
        <v>30</v>
      </c>
      <c r="V49" t="s">
        <v>24</v>
      </c>
      <c r="W49" t="s">
        <v>24</v>
      </c>
      <c r="X49" t="s">
        <v>24</v>
      </c>
    </row>
    <row r="50" spans="1:24" x14ac:dyDescent="0.3">
      <c r="A50" t="s">
        <v>151</v>
      </c>
      <c r="B50" t="s">
        <v>152</v>
      </c>
      <c r="D50" t="s">
        <v>28</v>
      </c>
      <c r="E50" t="s">
        <v>24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30</v>
      </c>
      <c r="L50" t="s">
        <v>30</v>
      </c>
      <c r="M50" t="s">
        <v>25</v>
      </c>
      <c r="N50" t="s">
        <v>25</v>
      </c>
      <c r="O50" t="s">
        <v>25</v>
      </c>
      <c r="P50" t="s">
        <v>30</v>
      </c>
      <c r="Q50" t="s">
        <v>25</v>
      </c>
      <c r="R50" t="s">
        <v>25</v>
      </c>
      <c r="S50" t="s">
        <v>24</v>
      </c>
      <c r="T50" t="s">
        <v>25</v>
      </c>
      <c r="U50" t="s">
        <v>25</v>
      </c>
      <c r="V50" t="s">
        <v>25</v>
      </c>
      <c r="W50" t="s">
        <v>30</v>
      </c>
      <c r="X50" t="s">
        <v>24</v>
      </c>
    </row>
    <row r="51" spans="1:24" x14ac:dyDescent="0.3">
      <c r="A51" t="s">
        <v>153</v>
      </c>
      <c r="B51" t="s">
        <v>154</v>
      </c>
      <c r="D51" t="s">
        <v>28</v>
      </c>
      <c r="E51" t="s">
        <v>24</v>
      </c>
      <c r="F51" t="s">
        <v>24</v>
      </c>
      <c r="G51" t="s">
        <v>30</v>
      </c>
      <c r="H51" t="s">
        <v>25</v>
      </c>
      <c r="I51" t="s">
        <v>24</v>
      </c>
      <c r="J51" t="s">
        <v>25</v>
      </c>
      <c r="K51" t="s">
        <v>24</v>
      </c>
      <c r="L51" t="s">
        <v>25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30</v>
      </c>
      <c r="S51" t="s">
        <v>24</v>
      </c>
      <c r="T51" t="s">
        <v>24</v>
      </c>
      <c r="U51" t="s">
        <v>24</v>
      </c>
      <c r="V51" t="s">
        <v>24</v>
      </c>
      <c r="W51" t="s">
        <v>24</v>
      </c>
      <c r="X51" t="s">
        <v>24</v>
      </c>
    </row>
    <row r="52" spans="1:24" x14ac:dyDescent="0.3">
      <c r="A52" t="s">
        <v>155</v>
      </c>
      <c r="B52" t="s">
        <v>156</v>
      </c>
      <c r="D52" t="s">
        <v>28</v>
      </c>
      <c r="E52" t="s">
        <v>25</v>
      </c>
      <c r="F52" t="s">
        <v>25</v>
      </c>
      <c r="G52" t="s">
        <v>24</v>
      </c>
      <c r="H52" t="s">
        <v>24</v>
      </c>
      <c r="I52" t="s">
        <v>26</v>
      </c>
      <c r="J52" t="s">
        <v>24</v>
      </c>
      <c r="K52" t="s">
        <v>24</v>
      </c>
      <c r="L52" t="s">
        <v>25</v>
      </c>
      <c r="M52" t="s">
        <v>24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 t="s">
        <v>24</v>
      </c>
      <c r="T52" t="s">
        <v>24</v>
      </c>
      <c r="U52" t="s">
        <v>24</v>
      </c>
      <c r="V52" t="s">
        <v>24</v>
      </c>
      <c r="W52" t="s">
        <v>24</v>
      </c>
      <c r="X52" t="s">
        <v>24</v>
      </c>
    </row>
    <row r="53" spans="1:24" x14ac:dyDescent="0.3">
      <c r="A53" t="s">
        <v>157</v>
      </c>
      <c r="B53" t="s">
        <v>158</v>
      </c>
      <c r="D53" t="s">
        <v>32</v>
      </c>
      <c r="E53" t="s">
        <v>25</v>
      </c>
      <c r="F53" t="s">
        <v>24</v>
      </c>
      <c r="G53" t="s">
        <v>25</v>
      </c>
      <c r="H53" t="s">
        <v>24</v>
      </c>
      <c r="I53" t="s">
        <v>25</v>
      </c>
      <c r="J53" t="s">
        <v>25</v>
      </c>
      <c r="K53" t="s">
        <v>25</v>
      </c>
      <c r="L53" t="s">
        <v>25</v>
      </c>
      <c r="M53" t="s">
        <v>24</v>
      </c>
      <c r="N53" t="s">
        <v>25</v>
      </c>
      <c r="O53" t="s">
        <v>25</v>
      </c>
      <c r="P53" t="s">
        <v>24</v>
      </c>
      <c r="Q53" t="s">
        <v>25</v>
      </c>
      <c r="R53" t="s">
        <v>24</v>
      </c>
      <c r="S53" t="s">
        <v>24</v>
      </c>
      <c r="T53" t="s">
        <v>24</v>
      </c>
      <c r="U53" t="s">
        <v>25</v>
      </c>
      <c r="V53" t="s">
        <v>24</v>
      </c>
      <c r="W53" t="s">
        <v>24</v>
      </c>
      <c r="X53" t="s">
        <v>24</v>
      </c>
    </row>
    <row r="54" spans="1:24" x14ac:dyDescent="0.3">
      <c r="A54" t="s">
        <v>159</v>
      </c>
      <c r="B54" t="s">
        <v>160</v>
      </c>
      <c r="D54" t="s">
        <v>28</v>
      </c>
      <c r="E54" t="s">
        <v>26</v>
      </c>
      <c r="F54" t="s">
        <v>26</v>
      </c>
      <c r="G54" t="s">
        <v>24</v>
      </c>
      <c r="H54" t="s">
        <v>25</v>
      </c>
      <c r="I54" t="s">
        <v>24</v>
      </c>
      <c r="J54" t="s">
        <v>24</v>
      </c>
      <c r="K54" t="s">
        <v>24</v>
      </c>
      <c r="L54" t="s">
        <v>25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 t="s">
        <v>24</v>
      </c>
      <c r="T54" t="s">
        <v>25</v>
      </c>
      <c r="U54" t="s">
        <v>24</v>
      </c>
      <c r="V54" t="s">
        <v>24</v>
      </c>
      <c r="W54" t="s">
        <v>24</v>
      </c>
      <c r="X54" t="s">
        <v>24</v>
      </c>
    </row>
    <row r="55" spans="1:24" x14ac:dyDescent="0.3">
      <c r="A55" t="s">
        <v>161</v>
      </c>
      <c r="B55" t="s">
        <v>162</v>
      </c>
      <c r="D55" t="s">
        <v>28</v>
      </c>
      <c r="E55" t="s">
        <v>24</v>
      </c>
      <c r="F55" t="s">
        <v>24</v>
      </c>
      <c r="G55" t="s">
        <v>24</v>
      </c>
      <c r="H55" t="s">
        <v>26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 t="s">
        <v>26</v>
      </c>
      <c r="T55" t="s">
        <v>24</v>
      </c>
      <c r="U55" t="s">
        <v>26</v>
      </c>
      <c r="V55" t="s">
        <v>26</v>
      </c>
      <c r="W55" t="s">
        <v>24</v>
      </c>
      <c r="X55" t="s">
        <v>26</v>
      </c>
    </row>
    <row r="56" spans="1:24" x14ac:dyDescent="0.3">
      <c r="A56" t="s">
        <v>163</v>
      </c>
      <c r="B56" t="s">
        <v>164</v>
      </c>
      <c r="D56" t="s">
        <v>28</v>
      </c>
      <c r="E56" t="s">
        <v>26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25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 t="s">
        <v>24</v>
      </c>
      <c r="T56" t="s">
        <v>24</v>
      </c>
      <c r="U56" t="s">
        <v>24</v>
      </c>
      <c r="V56" t="s">
        <v>24</v>
      </c>
      <c r="W56" t="s">
        <v>24</v>
      </c>
      <c r="X56" t="s">
        <v>26</v>
      </c>
    </row>
    <row r="57" spans="1:24" x14ac:dyDescent="0.3">
      <c r="A57" t="s">
        <v>165</v>
      </c>
      <c r="B57" t="s">
        <v>166</v>
      </c>
      <c r="D57" t="s">
        <v>28</v>
      </c>
      <c r="E57" t="s">
        <v>25</v>
      </c>
      <c r="F57" t="s">
        <v>25</v>
      </c>
      <c r="G57" t="s">
        <v>30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25</v>
      </c>
      <c r="N57" t="s">
        <v>25</v>
      </c>
      <c r="O57" t="s">
        <v>25</v>
      </c>
      <c r="P57" t="s">
        <v>25</v>
      </c>
      <c r="Q57" t="s">
        <v>30</v>
      </c>
      <c r="R57" t="s">
        <v>24</v>
      </c>
      <c r="S57" t="s">
        <v>24</v>
      </c>
      <c r="T57" t="s">
        <v>24</v>
      </c>
      <c r="U57" t="s">
        <v>24</v>
      </c>
      <c r="V57" t="s">
        <v>24</v>
      </c>
      <c r="W57" t="s">
        <v>30</v>
      </c>
      <c r="X57" t="s">
        <v>26</v>
      </c>
    </row>
    <row r="58" spans="1:24" x14ac:dyDescent="0.3">
      <c r="A58" t="s">
        <v>167</v>
      </c>
      <c r="B58" t="s">
        <v>168</v>
      </c>
      <c r="D58" t="s">
        <v>32</v>
      </c>
      <c r="E58" t="s">
        <v>26</v>
      </c>
      <c r="F58" t="s">
        <v>26</v>
      </c>
      <c r="G58" t="s">
        <v>26</v>
      </c>
      <c r="H58" t="s">
        <v>26</v>
      </c>
      <c r="I58" t="s">
        <v>26</v>
      </c>
      <c r="J58" t="s">
        <v>26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26</v>
      </c>
      <c r="T58" t="s">
        <v>26</v>
      </c>
      <c r="U58" t="s">
        <v>26</v>
      </c>
      <c r="V58" t="s">
        <v>26</v>
      </c>
      <c r="W58" t="s">
        <v>24</v>
      </c>
      <c r="X58" t="s">
        <v>26</v>
      </c>
    </row>
    <row r="59" spans="1:24" x14ac:dyDescent="0.3">
      <c r="A59" t="s">
        <v>169</v>
      </c>
      <c r="B59" t="s">
        <v>170</v>
      </c>
      <c r="D59" t="s">
        <v>33</v>
      </c>
      <c r="E59" t="s">
        <v>24</v>
      </c>
      <c r="F59" t="s">
        <v>24</v>
      </c>
      <c r="G59" t="s">
        <v>24</v>
      </c>
      <c r="H59" t="s">
        <v>24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  <c r="T59" t="s">
        <v>24</v>
      </c>
      <c r="U59" t="s">
        <v>24</v>
      </c>
      <c r="V59" t="s">
        <v>25</v>
      </c>
      <c r="W59" t="s">
        <v>25</v>
      </c>
      <c r="X59" t="s">
        <v>24</v>
      </c>
    </row>
    <row r="60" spans="1:24" x14ac:dyDescent="0.3">
      <c r="A60" t="s">
        <v>171</v>
      </c>
      <c r="B60" t="s">
        <v>172</v>
      </c>
      <c r="D60" t="s">
        <v>32</v>
      </c>
      <c r="E60" t="s">
        <v>24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  <c r="T60" t="s">
        <v>24</v>
      </c>
      <c r="U60" t="s">
        <v>24</v>
      </c>
      <c r="V60" t="s">
        <v>24</v>
      </c>
      <c r="W60" t="s">
        <v>24</v>
      </c>
      <c r="X60" t="s">
        <v>24</v>
      </c>
    </row>
    <row r="61" spans="1:24" x14ac:dyDescent="0.3">
      <c r="A61" t="s">
        <v>173</v>
      </c>
      <c r="B61" t="s">
        <v>174</v>
      </c>
      <c r="D61" t="s">
        <v>27</v>
      </c>
      <c r="E61" t="s">
        <v>25</v>
      </c>
      <c r="F61" t="s">
        <v>24</v>
      </c>
      <c r="G61" t="s">
        <v>25</v>
      </c>
      <c r="H61" t="s">
        <v>25</v>
      </c>
      <c r="I61" t="s">
        <v>26</v>
      </c>
      <c r="J61" t="s">
        <v>24</v>
      </c>
      <c r="K61" t="s">
        <v>30</v>
      </c>
      <c r="L61" t="s">
        <v>25</v>
      </c>
      <c r="M61" t="s">
        <v>25</v>
      </c>
      <c r="N61" t="s">
        <v>24</v>
      </c>
      <c r="O61" t="s">
        <v>25</v>
      </c>
      <c r="P61" t="s">
        <v>25</v>
      </c>
      <c r="Q61" t="s">
        <v>25</v>
      </c>
      <c r="R61" t="s">
        <v>24</v>
      </c>
      <c r="S61" t="s">
        <v>24</v>
      </c>
      <c r="T61" t="s">
        <v>24</v>
      </c>
      <c r="U61" t="s">
        <v>24</v>
      </c>
      <c r="V61" t="s">
        <v>25</v>
      </c>
      <c r="W61" t="s">
        <v>25</v>
      </c>
      <c r="X61" t="s">
        <v>26</v>
      </c>
    </row>
    <row r="62" spans="1:24" x14ac:dyDescent="0.3">
      <c r="A62" t="s">
        <v>175</v>
      </c>
      <c r="B62" t="s">
        <v>176</v>
      </c>
      <c r="D62" t="s">
        <v>27</v>
      </c>
      <c r="E62" t="s">
        <v>24</v>
      </c>
      <c r="F62" t="s">
        <v>24</v>
      </c>
      <c r="G62" t="s">
        <v>24</v>
      </c>
      <c r="H62" t="s">
        <v>24</v>
      </c>
      <c r="I62" t="s">
        <v>26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t="s">
        <v>24</v>
      </c>
      <c r="R62" t="s">
        <v>26</v>
      </c>
      <c r="S62" t="s">
        <v>25</v>
      </c>
      <c r="T62" t="s">
        <v>24</v>
      </c>
      <c r="U62" t="s">
        <v>24</v>
      </c>
      <c r="V62" t="s">
        <v>24</v>
      </c>
      <c r="W62" t="s">
        <v>24</v>
      </c>
      <c r="X62" t="s">
        <v>24</v>
      </c>
    </row>
    <row r="63" spans="1:24" x14ac:dyDescent="0.3">
      <c r="A63" t="s">
        <v>177</v>
      </c>
      <c r="B63" t="s">
        <v>178</v>
      </c>
      <c r="D63" t="s">
        <v>27</v>
      </c>
      <c r="E63" t="s">
        <v>25</v>
      </c>
      <c r="F63" t="s">
        <v>30</v>
      </c>
      <c r="G63" t="s">
        <v>24</v>
      </c>
      <c r="H63" t="s">
        <v>24</v>
      </c>
      <c r="I63" t="s">
        <v>26</v>
      </c>
      <c r="J63" t="s">
        <v>25</v>
      </c>
      <c r="K63" t="s">
        <v>24</v>
      </c>
      <c r="L63" t="s">
        <v>24</v>
      </c>
      <c r="M63" t="s">
        <v>30</v>
      </c>
      <c r="N63" t="s">
        <v>25</v>
      </c>
      <c r="O63" t="s">
        <v>24</v>
      </c>
      <c r="P63" t="s">
        <v>25</v>
      </c>
      <c r="Q63" t="s">
        <v>25</v>
      </c>
      <c r="R63" t="s">
        <v>24</v>
      </c>
      <c r="S63" t="s">
        <v>26</v>
      </c>
      <c r="T63" t="s">
        <v>25</v>
      </c>
      <c r="U63" t="s">
        <v>24</v>
      </c>
      <c r="V63" t="s">
        <v>24</v>
      </c>
      <c r="W63" t="s">
        <v>25</v>
      </c>
      <c r="X63" t="s">
        <v>24</v>
      </c>
    </row>
    <row r="64" spans="1:24" x14ac:dyDescent="0.3">
      <c r="A64" t="s">
        <v>179</v>
      </c>
      <c r="B64" t="s">
        <v>180</v>
      </c>
      <c r="D64" t="s">
        <v>27</v>
      </c>
      <c r="E64" t="s">
        <v>24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  <c r="T64" t="s">
        <v>24</v>
      </c>
      <c r="U64" t="s">
        <v>24</v>
      </c>
      <c r="V64" t="s">
        <v>24</v>
      </c>
      <c r="W64" t="s">
        <v>24</v>
      </c>
      <c r="X64" t="s">
        <v>24</v>
      </c>
    </row>
    <row r="65" spans="1:24" x14ac:dyDescent="0.3">
      <c r="A65" t="s">
        <v>181</v>
      </c>
      <c r="B65" t="s">
        <v>182</v>
      </c>
      <c r="D65" t="s">
        <v>27</v>
      </c>
      <c r="E65" t="s">
        <v>24</v>
      </c>
      <c r="F65" t="s">
        <v>24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25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 t="s">
        <v>24</v>
      </c>
      <c r="T65" t="s">
        <v>24</v>
      </c>
      <c r="U65" t="s">
        <v>24</v>
      </c>
      <c r="V65" t="s">
        <v>24</v>
      </c>
      <c r="W65" t="s">
        <v>25</v>
      </c>
      <c r="X65" t="s">
        <v>24</v>
      </c>
    </row>
    <row r="66" spans="1:24" x14ac:dyDescent="0.3">
      <c r="A66" t="s">
        <v>183</v>
      </c>
      <c r="B66" t="s">
        <v>184</v>
      </c>
      <c r="D66" t="s">
        <v>27</v>
      </c>
      <c r="E66" t="s">
        <v>24</v>
      </c>
      <c r="F66" t="s">
        <v>24</v>
      </c>
      <c r="G66" t="s">
        <v>25</v>
      </c>
      <c r="H66" t="s">
        <v>25</v>
      </c>
      <c r="I66" t="s">
        <v>24</v>
      </c>
      <c r="J66" t="s">
        <v>25</v>
      </c>
      <c r="K66" t="s">
        <v>30</v>
      </c>
      <c r="L66" t="s">
        <v>24</v>
      </c>
      <c r="M66" t="s">
        <v>24</v>
      </c>
      <c r="N66" t="s">
        <v>24</v>
      </c>
      <c r="O66" t="s">
        <v>24</v>
      </c>
      <c r="P66" t="s">
        <v>26</v>
      </c>
      <c r="Q66" t="s">
        <v>25</v>
      </c>
      <c r="R66" t="s">
        <v>25</v>
      </c>
      <c r="S66" t="s">
        <v>30</v>
      </c>
      <c r="T66" t="s">
        <v>25</v>
      </c>
      <c r="U66" t="s">
        <v>25</v>
      </c>
      <c r="V66" t="s">
        <v>24</v>
      </c>
      <c r="W66" t="s">
        <v>24</v>
      </c>
      <c r="X66" t="s">
        <v>24</v>
      </c>
    </row>
    <row r="67" spans="1:24" x14ac:dyDescent="0.3">
      <c r="A67" t="s">
        <v>185</v>
      </c>
      <c r="B67" t="s">
        <v>186</v>
      </c>
      <c r="D67" t="s">
        <v>37</v>
      </c>
      <c r="E67" t="s">
        <v>25</v>
      </c>
      <c r="F67" t="s">
        <v>25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30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 t="s">
        <v>24</v>
      </c>
      <c r="T67" t="s">
        <v>24</v>
      </c>
      <c r="U67" t="s">
        <v>24</v>
      </c>
      <c r="V67" t="s">
        <v>24</v>
      </c>
      <c r="W67" t="s">
        <v>25</v>
      </c>
      <c r="X67" t="s">
        <v>24</v>
      </c>
    </row>
    <row r="68" spans="1:24" x14ac:dyDescent="0.3">
      <c r="A68" t="s">
        <v>187</v>
      </c>
      <c r="B68" t="s">
        <v>188</v>
      </c>
      <c r="D68" t="s">
        <v>34</v>
      </c>
      <c r="E68" t="s">
        <v>30</v>
      </c>
      <c r="F68" t="s">
        <v>25</v>
      </c>
      <c r="G68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30</v>
      </c>
      <c r="S68" t="s">
        <v>25</v>
      </c>
      <c r="T68" t="s">
        <v>24</v>
      </c>
      <c r="U68" t="s">
        <v>25</v>
      </c>
      <c r="V68" t="s">
        <v>24</v>
      </c>
      <c r="W68" t="s">
        <v>24</v>
      </c>
      <c r="X68" t="s">
        <v>24</v>
      </c>
    </row>
    <row r="69" spans="1:24" x14ac:dyDescent="0.3">
      <c r="A69" t="s">
        <v>189</v>
      </c>
      <c r="B69" t="s">
        <v>190</v>
      </c>
      <c r="D69" t="s">
        <v>37</v>
      </c>
      <c r="E69" t="s">
        <v>24</v>
      </c>
      <c r="F69" t="s">
        <v>24</v>
      </c>
      <c r="G69" t="s">
        <v>25</v>
      </c>
      <c r="H69" t="s">
        <v>24</v>
      </c>
      <c r="I69" t="s">
        <v>25</v>
      </c>
      <c r="J69" t="s">
        <v>24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24</v>
      </c>
      <c r="S69" t="s">
        <v>24</v>
      </c>
      <c r="T69" t="s">
        <v>25</v>
      </c>
      <c r="U69" t="s">
        <v>25</v>
      </c>
      <c r="V69" t="s">
        <v>24</v>
      </c>
      <c r="W69" t="s">
        <v>24</v>
      </c>
      <c r="X69" t="s">
        <v>24</v>
      </c>
    </row>
    <row r="70" spans="1:24" x14ac:dyDescent="0.3">
      <c r="A70" t="s">
        <v>191</v>
      </c>
      <c r="B70" t="s">
        <v>192</v>
      </c>
      <c r="D70" t="s">
        <v>27</v>
      </c>
      <c r="E70" t="s">
        <v>24</v>
      </c>
      <c r="F70" t="s">
        <v>24</v>
      </c>
      <c r="G70" t="s">
        <v>24</v>
      </c>
      <c r="H70" t="s">
        <v>24</v>
      </c>
      <c r="I70" t="s">
        <v>26</v>
      </c>
      <c r="J70" t="s">
        <v>24</v>
      </c>
      <c r="K70" t="s">
        <v>24</v>
      </c>
      <c r="L70" t="s">
        <v>24</v>
      </c>
      <c r="M70" t="s">
        <v>25</v>
      </c>
      <c r="N70" t="s">
        <v>24</v>
      </c>
      <c r="O70" t="s">
        <v>25</v>
      </c>
      <c r="P70" t="s">
        <v>24</v>
      </c>
      <c r="Q70" t="s">
        <v>25</v>
      </c>
      <c r="R70" t="s">
        <v>24</v>
      </c>
      <c r="S70" t="s">
        <v>26</v>
      </c>
      <c r="T70" t="s">
        <v>24</v>
      </c>
      <c r="U70" t="s">
        <v>24</v>
      </c>
      <c r="V70" t="s">
        <v>24</v>
      </c>
      <c r="W70" t="s">
        <v>24</v>
      </c>
      <c r="X70" t="s">
        <v>26</v>
      </c>
    </row>
    <row r="71" spans="1:24" x14ac:dyDescent="0.3">
      <c r="A71" t="s">
        <v>193</v>
      </c>
      <c r="B71" t="s">
        <v>194</v>
      </c>
      <c r="D71" t="s">
        <v>35</v>
      </c>
      <c r="E71" t="s">
        <v>25</v>
      </c>
      <c r="F71" t="s">
        <v>24</v>
      </c>
      <c r="G71" t="s">
        <v>24</v>
      </c>
      <c r="H71" t="s">
        <v>24</v>
      </c>
      <c r="I71" t="s">
        <v>24</v>
      </c>
      <c r="J71" t="s">
        <v>24</v>
      </c>
      <c r="K71" t="s">
        <v>24</v>
      </c>
      <c r="L71" t="s">
        <v>25</v>
      </c>
      <c r="M71" t="s">
        <v>24</v>
      </c>
      <c r="N71" t="s">
        <v>24</v>
      </c>
      <c r="O71" t="s">
        <v>24</v>
      </c>
      <c r="P71" t="s">
        <v>24</v>
      </c>
      <c r="Q71" t="s">
        <v>25</v>
      </c>
      <c r="R71" t="s">
        <v>25</v>
      </c>
      <c r="S71" t="s">
        <v>24</v>
      </c>
      <c r="T71" t="s">
        <v>24</v>
      </c>
      <c r="U71" t="s">
        <v>24</v>
      </c>
      <c r="V71" t="s">
        <v>24</v>
      </c>
      <c r="W71" t="s">
        <v>24</v>
      </c>
      <c r="X71" t="s">
        <v>24</v>
      </c>
    </row>
    <row r="72" spans="1:24" x14ac:dyDescent="0.3">
      <c r="A72" t="s">
        <v>195</v>
      </c>
      <c r="B72" t="s">
        <v>196</v>
      </c>
      <c r="D72" t="s">
        <v>35</v>
      </c>
      <c r="E72" t="s">
        <v>24</v>
      </c>
      <c r="F72" t="s">
        <v>24</v>
      </c>
      <c r="G72" t="s">
        <v>24</v>
      </c>
      <c r="H72" t="s">
        <v>24</v>
      </c>
      <c r="I72" t="s">
        <v>26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t="s">
        <v>25</v>
      </c>
      <c r="R72" t="s">
        <v>24</v>
      </c>
      <c r="S72" t="s">
        <v>26</v>
      </c>
      <c r="T72" t="s">
        <v>24</v>
      </c>
      <c r="U72" t="s">
        <v>24</v>
      </c>
      <c r="V72" t="s">
        <v>24</v>
      </c>
      <c r="W72" t="s">
        <v>24</v>
      </c>
      <c r="X72" t="s">
        <v>26</v>
      </c>
    </row>
    <row r="73" spans="1:24" x14ac:dyDescent="0.3">
      <c r="A73" t="s">
        <v>197</v>
      </c>
      <c r="B73" t="s">
        <v>198</v>
      </c>
      <c r="D73" t="s">
        <v>37</v>
      </c>
      <c r="E73" t="s">
        <v>24</v>
      </c>
      <c r="F73" t="s">
        <v>24</v>
      </c>
      <c r="G73" t="s">
        <v>24</v>
      </c>
      <c r="H73" t="s">
        <v>25</v>
      </c>
      <c r="I73" t="s">
        <v>24</v>
      </c>
      <c r="J73" t="s">
        <v>25</v>
      </c>
      <c r="K73" t="s">
        <v>24</v>
      </c>
      <c r="L73" t="s">
        <v>25</v>
      </c>
      <c r="M73" t="s">
        <v>24</v>
      </c>
      <c r="N73" t="s">
        <v>25</v>
      </c>
      <c r="O73" t="s">
        <v>24</v>
      </c>
      <c r="P73" t="s">
        <v>24</v>
      </c>
      <c r="Q73" t="s">
        <v>25</v>
      </c>
      <c r="R73" t="s">
        <v>24</v>
      </c>
      <c r="S73" t="s">
        <v>24</v>
      </c>
      <c r="T73" t="s">
        <v>24</v>
      </c>
      <c r="U73" t="s">
        <v>24</v>
      </c>
      <c r="V73" t="s">
        <v>24</v>
      </c>
      <c r="W73" t="s">
        <v>24</v>
      </c>
      <c r="X73" t="s">
        <v>24</v>
      </c>
    </row>
    <row r="74" spans="1:24" x14ac:dyDescent="0.3">
      <c r="A74" t="s">
        <v>199</v>
      </c>
      <c r="B74" t="s">
        <v>200</v>
      </c>
      <c r="D74" t="s">
        <v>37</v>
      </c>
      <c r="E74" t="s">
        <v>24</v>
      </c>
      <c r="F74" t="s">
        <v>30</v>
      </c>
      <c r="G74" t="s">
        <v>24</v>
      </c>
      <c r="H74" t="s">
        <v>24</v>
      </c>
      <c r="I74" t="s">
        <v>24</v>
      </c>
      <c r="J74" t="s">
        <v>24</v>
      </c>
      <c r="K74" t="s">
        <v>24</v>
      </c>
      <c r="L74" t="s">
        <v>24</v>
      </c>
      <c r="M74" t="s">
        <v>30</v>
      </c>
      <c r="N74" t="s">
        <v>30</v>
      </c>
      <c r="O74" t="s">
        <v>30</v>
      </c>
      <c r="P74" t="s">
        <v>24</v>
      </c>
      <c r="Q74" t="s">
        <v>30</v>
      </c>
      <c r="R74" t="s">
        <v>30</v>
      </c>
      <c r="S74" t="s">
        <v>30</v>
      </c>
      <c r="T74" t="s">
        <v>24</v>
      </c>
      <c r="U74" t="s">
        <v>30</v>
      </c>
      <c r="V74" t="s">
        <v>25</v>
      </c>
      <c r="W74" t="s">
        <v>25</v>
      </c>
      <c r="X74" t="s">
        <v>24</v>
      </c>
    </row>
    <row r="75" spans="1:24" x14ac:dyDescent="0.3">
      <c r="A75" t="s">
        <v>201</v>
      </c>
      <c r="B75" t="s">
        <v>202</v>
      </c>
      <c r="D75" t="s">
        <v>37</v>
      </c>
      <c r="E75" t="s">
        <v>25</v>
      </c>
      <c r="F75" t="s">
        <v>25</v>
      </c>
      <c r="G75" t="s">
        <v>24</v>
      </c>
      <c r="H75" t="s">
        <v>24</v>
      </c>
      <c r="I75" t="s">
        <v>26</v>
      </c>
      <c r="J75" t="s">
        <v>25</v>
      </c>
      <c r="K75" t="s">
        <v>25</v>
      </c>
      <c r="L75" t="s">
        <v>24</v>
      </c>
      <c r="M75" t="s">
        <v>24</v>
      </c>
      <c r="N75" t="s">
        <v>24</v>
      </c>
      <c r="O75" t="s">
        <v>24</v>
      </c>
      <c r="P75" t="s">
        <v>25</v>
      </c>
      <c r="Q75" t="s">
        <v>24</v>
      </c>
      <c r="R75" t="s">
        <v>25</v>
      </c>
      <c r="S75" t="s">
        <v>24</v>
      </c>
      <c r="T75" t="s">
        <v>24</v>
      </c>
      <c r="U75" t="s">
        <v>24</v>
      </c>
      <c r="V75" t="s">
        <v>25</v>
      </c>
      <c r="W75" t="s">
        <v>25</v>
      </c>
      <c r="X75" t="s">
        <v>24</v>
      </c>
    </row>
    <row r="76" spans="1:24" x14ac:dyDescent="0.3">
      <c r="A76" t="s">
        <v>203</v>
      </c>
      <c r="B76" t="s">
        <v>204</v>
      </c>
      <c r="D76" t="s">
        <v>29</v>
      </c>
      <c r="E76" t="s">
        <v>36</v>
      </c>
      <c r="F76" t="s">
        <v>36</v>
      </c>
      <c r="G76" t="s">
        <v>24</v>
      </c>
      <c r="H76" t="s">
        <v>25</v>
      </c>
      <c r="I76" t="s">
        <v>24</v>
      </c>
      <c r="J76" t="s">
        <v>25</v>
      </c>
      <c r="K76" t="s">
        <v>25</v>
      </c>
      <c r="L76" t="s">
        <v>24</v>
      </c>
      <c r="M76" t="s">
        <v>24</v>
      </c>
      <c r="N76" t="s">
        <v>25</v>
      </c>
      <c r="O76" t="s">
        <v>25</v>
      </c>
      <c r="P76" t="s">
        <v>25</v>
      </c>
      <c r="Q76" t="s">
        <v>24</v>
      </c>
      <c r="R76" t="s">
        <v>25</v>
      </c>
      <c r="S76" t="s">
        <v>24</v>
      </c>
      <c r="T76" t="s">
        <v>25</v>
      </c>
      <c r="U76" t="s">
        <v>26</v>
      </c>
      <c r="V76" t="s">
        <v>25</v>
      </c>
      <c r="W76" t="s">
        <v>24</v>
      </c>
      <c r="X76" t="s">
        <v>24</v>
      </c>
    </row>
    <row r="77" spans="1:24" x14ac:dyDescent="0.3">
      <c r="A77" t="s">
        <v>205</v>
      </c>
      <c r="B77" t="s">
        <v>206</v>
      </c>
      <c r="D77" t="s">
        <v>29</v>
      </c>
      <c r="E77" t="s">
        <v>24</v>
      </c>
      <c r="F77" t="s">
        <v>26</v>
      </c>
      <c r="G77" t="s">
        <v>24</v>
      </c>
      <c r="H77" t="s">
        <v>24</v>
      </c>
      <c r="I77" t="s">
        <v>26</v>
      </c>
      <c r="J77" t="s">
        <v>24</v>
      </c>
      <c r="K77" t="s">
        <v>30</v>
      </c>
      <c r="L77" t="s">
        <v>24</v>
      </c>
      <c r="M77" t="s">
        <v>24</v>
      </c>
      <c r="N77" t="s">
        <v>26</v>
      </c>
      <c r="O77" t="s">
        <v>25</v>
      </c>
      <c r="P77" t="s">
        <v>24</v>
      </c>
      <c r="Q77" t="s">
        <v>24</v>
      </c>
      <c r="R77" t="s">
        <v>26</v>
      </c>
      <c r="S77" t="s">
        <v>36</v>
      </c>
      <c r="T77" t="s">
        <v>26</v>
      </c>
      <c r="U77" t="s">
        <v>30</v>
      </c>
      <c r="V77" t="s">
        <v>24</v>
      </c>
      <c r="W77" t="s">
        <v>30</v>
      </c>
      <c r="X77" t="s">
        <v>24</v>
      </c>
    </row>
    <row r="78" spans="1:24" x14ac:dyDescent="0.3">
      <c r="A78" t="s">
        <v>207</v>
      </c>
      <c r="B78" t="s">
        <v>208</v>
      </c>
      <c r="D78" t="s">
        <v>32</v>
      </c>
      <c r="E78" t="s">
        <v>24</v>
      </c>
      <c r="F78" t="s">
        <v>24</v>
      </c>
      <c r="G78" t="s">
        <v>24</v>
      </c>
      <c r="H78" t="s">
        <v>24</v>
      </c>
      <c r="I78" t="s">
        <v>24</v>
      </c>
      <c r="J78" t="s">
        <v>25</v>
      </c>
      <c r="K78" t="s">
        <v>25</v>
      </c>
      <c r="L78" t="s">
        <v>25</v>
      </c>
      <c r="M78" t="s">
        <v>25</v>
      </c>
      <c r="N78" t="s">
        <v>24</v>
      </c>
      <c r="O78" t="s">
        <v>25</v>
      </c>
      <c r="P78" t="s">
        <v>24</v>
      </c>
      <c r="Q78" t="s">
        <v>25</v>
      </c>
      <c r="R78" t="s">
        <v>24</v>
      </c>
      <c r="S78" t="s">
        <v>30</v>
      </c>
      <c r="T78" t="s">
        <v>30</v>
      </c>
      <c r="U78" t="s">
        <v>30</v>
      </c>
      <c r="V78" t="s">
        <v>30</v>
      </c>
      <c r="W78" t="s">
        <v>30</v>
      </c>
      <c r="X78" t="s">
        <v>24</v>
      </c>
    </row>
    <row r="79" spans="1:24" x14ac:dyDescent="0.3">
      <c r="A79" t="s">
        <v>209</v>
      </c>
      <c r="B79" t="s">
        <v>210</v>
      </c>
      <c r="D79" t="s">
        <v>38</v>
      </c>
      <c r="E79" t="s">
        <v>24</v>
      </c>
      <c r="F79" t="s">
        <v>24</v>
      </c>
      <c r="G79" t="s">
        <v>30</v>
      </c>
      <c r="H79" t="s">
        <v>25</v>
      </c>
      <c r="I79" t="s">
        <v>24</v>
      </c>
      <c r="J79" t="s">
        <v>24</v>
      </c>
      <c r="K79" t="s">
        <v>24</v>
      </c>
      <c r="L79" t="s">
        <v>25</v>
      </c>
      <c r="M79" t="s">
        <v>30</v>
      </c>
      <c r="N79" t="s">
        <v>30</v>
      </c>
      <c r="O79" t="s">
        <v>30</v>
      </c>
      <c r="P79" t="s">
        <v>24</v>
      </c>
      <c r="Q79" t="s">
        <v>36</v>
      </c>
      <c r="R79" t="s">
        <v>30</v>
      </c>
      <c r="S79" t="s">
        <v>30</v>
      </c>
      <c r="T79" t="s">
        <v>26</v>
      </c>
      <c r="U79" t="s">
        <v>30</v>
      </c>
      <c r="V79" t="s">
        <v>30</v>
      </c>
      <c r="W79" t="s">
        <v>30</v>
      </c>
      <c r="X79" t="s">
        <v>24</v>
      </c>
    </row>
    <row r="80" spans="1:24" x14ac:dyDescent="0.3">
      <c r="A80" t="s">
        <v>211</v>
      </c>
      <c r="B80" t="s">
        <v>212</v>
      </c>
      <c r="D80" t="s">
        <v>38</v>
      </c>
      <c r="E80" t="s">
        <v>24</v>
      </c>
      <c r="F80" t="s">
        <v>25</v>
      </c>
      <c r="G80" t="s">
        <v>26</v>
      </c>
      <c r="H80" t="s">
        <v>26</v>
      </c>
      <c r="I80" t="s">
        <v>25</v>
      </c>
      <c r="J80" t="s">
        <v>24</v>
      </c>
      <c r="K80" t="s">
        <v>36</v>
      </c>
      <c r="L80" t="s">
        <v>25</v>
      </c>
      <c r="M80" t="s">
        <v>25</v>
      </c>
      <c r="N80" t="s">
        <v>24</v>
      </c>
      <c r="O80" t="s">
        <v>24</v>
      </c>
      <c r="P80" t="s">
        <v>24</v>
      </c>
      <c r="Q80" t="s">
        <v>30</v>
      </c>
      <c r="R80" t="s">
        <v>24</v>
      </c>
      <c r="S80" t="s">
        <v>24</v>
      </c>
      <c r="T80" t="s">
        <v>24</v>
      </c>
      <c r="U80" t="s">
        <v>24</v>
      </c>
      <c r="V80" t="s">
        <v>25</v>
      </c>
      <c r="W80" t="s">
        <v>25</v>
      </c>
      <c r="X80" t="s">
        <v>24</v>
      </c>
    </row>
    <row r="81" spans="1:24" x14ac:dyDescent="0.3">
      <c r="A81" t="s">
        <v>213</v>
      </c>
      <c r="B81" t="s">
        <v>214</v>
      </c>
      <c r="D81" t="s">
        <v>37</v>
      </c>
      <c r="E81" t="s">
        <v>25</v>
      </c>
      <c r="F81" t="s">
        <v>25</v>
      </c>
      <c r="G81" t="s">
        <v>24</v>
      </c>
      <c r="H81" t="s">
        <v>24</v>
      </c>
      <c r="I81" t="s">
        <v>24</v>
      </c>
      <c r="J81" t="s">
        <v>24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30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</row>
    <row r="82" spans="1:24" x14ac:dyDescent="0.3">
      <c r="A82" t="s">
        <v>215</v>
      </c>
      <c r="B82" t="s">
        <v>216</v>
      </c>
      <c r="D82" t="s">
        <v>37</v>
      </c>
      <c r="E82" t="s">
        <v>24</v>
      </c>
      <c r="F82" t="s">
        <v>24</v>
      </c>
      <c r="G82" t="s">
        <v>24</v>
      </c>
      <c r="H82" t="s">
        <v>24</v>
      </c>
      <c r="I82" t="s">
        <v>26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 t="s">
        <v>26</v>
      </c>
      <c r="T82" t="s">
        <v>24</v>
      </c>
      <c r="U82" t="s">
        <v>24</v>
      </c>
      <c r="V82" t="s">
        <v>24</v>
      </c>
      <c r="W82" t="s">
        <v>24</v>
      </c>
      <c r="X82" t="s">
        <v>26</v>
      </c>
    </row>
    <row r="83" spans="1:24" x14ac:dyDescent="0.3">
      <c r="A83" t="s">
        <v>217</v>
      </c>
      <c r="B83" t="s">
        <v>218</v>
      </c>
      <c r="D83" t="s">
        <v>32</v>
      </c>
      <c r="E83" t="s">
        <v>26</v>
      </c>
      <c r="F83" t="s">
        <v>26</v>
      </c>
      <c r="G83" t="s">
        <v>26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  <c r="V83" t="s">
        <v>26</v>
      </c>
      <c r="W83" t="s">
        <v>26</v>
      </c>
      <c r="X83" t="s">
        <v>26</v>
      </c>
    </row>
    <row r="84" spans="1:24" x14ac:dyDescent="0.3">
      <c r="A84" t="s">
        <v>219</v>
      </c>
      <c r="B84" t="s">
        <v>220</v>
      </c>
      <c r="D84" t="s">
        <v>35</v>
      </c>
      <c r="E84" t="s">
        <v>25</v>
      </c>
      <c r="F84" t="s">
        <v>25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25</v>
      </c>
      <c r="O84" t="s">
        <v>25</v>
      </c>
      <c r="P84" t="s">
        <v>25</v>
      </c>
      <c r="Q84" t="s">
        <v>25</v>
      </c>
      <c r="R84" t="s">
        <v>24</v>
      </c>
      <c r="S84" t="s">
        <v>24</v>
      </c>
      <c r="T84" t="s">
        <v>24</v>
      </c>
      <c r="U84" t="s">
        <v>25</v>
      </c>
      <c r="V84" t="s">
        <v>25</v>
      </c>
      <c r="W84" t="s">
        <v>25</v>
      </c>
      <c r="X84" t="s">
        <v>24</v>
      </c>
    </row>
    <row r="85" spans="1:24" x14ac:dyDescent="0.3">
      <c r="A85" t="s">
        <v>221</v>
      </c>
      <c r="B85" t="s">
        <v>222</v>
      </c>
      <c r="D85" t="s">
        <v>38</v>
      </c>
      <c r="E85" t="s">
        <v>30</v>
      </c>
      <c r="F85" t="s">
        <v>25</v>
      </c>
      <c r="G85" t="s">
        <v>30</v>
      </c>
      <c r="H85" t="s">
        <v>25</v>
      </c>
      <c r="I85" t="s">
        <v>30</v>
      </c>
      <c r="J85" t="s">
        <v>25</v>
      </c>
      <c r="K85" t="s">
        <v>26</v>
      </c>
      <c r="L85" t="s">
        <v>25</v>
      </c>
      <c r="M85" t="s">
        <v>25</v>
      </c>
      <c r="N85" t="s">
        <v>24</v>
      </c>
      <c r="O85" t="s">
        <v>24</v>
      </c>
      <c r="P85" t="s">
        <v>25</v>
      </c>
      <c r="Q85" t="s">
        <v>24</v>
      </c>
      <c r="R85" t="s">
        <v>24</v>
      </c>
      <c r="S85" t="s">
        <v>24</v>
      </c>
      <c r="T85" t="s">
        <v>25</v>
      </c>
      <c r="U85" t="s">
        <v>25</v>
      </c>
      <c r="V85" t="s">
        <v>24</v>
      </c>
      <c r="W85" t="s">
        <v>25</v>
      </c>
      <c r="X85" t="s">
        <v>24</v>
      </c>
    </row>
    <row r="86" spans="1:24" x14ac:dyDescent="0.3">
      <c r="A86" t="s">
        <v>223</v>
      </c>
      <c r="B86" t="s">
        <v>224</v>
      </c>
      <c r="D86" t="s">
        <v>38</v>
      </c>
      <c r="E86" t="s">
        <v>24</v>
      </c>
      <c r="F86" t="s">
        <v>24</v>
      </c>
      <c r="G86" t="s">
        <v>24</v>
      </c>
      <c r="H86" t="s">
        <v>24</v>
      </c>
      <c r="I86" t="s">
        <v>25</v>
      </c>
      <c r="J86" t="s">
        <v>24</v>
      </c>
      <c r="K86" t="s">
        <v>24</v>
      </c>
      <c r="L86" t="s">
        <v>25</v>
      </c>
      <c r="M86" t="s">
        <v>24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 t="s">
        <v>24</v>
      </c>
      <c r="T86" t="s">
        <v>25</v>
      </c>
      <c r="U86" t="s">
        <v>25</v>
      </c>
      <c r="V86" t="s">
        <v>25</v>
      </c>
      <c r="W86" t="s">
        <v>24</v>
      </c>
      <c r="X86" t="s">
        <v>24</v>
      </c>
    </row>
    <row r="87" spans="1:24" x14ac:dyDescent="0.3">
      <c r="A87" t="s">
        <v>225</v>
      </c>
      <c r="B87" t="s">
        <v>226</v>
      </c>
      <c r="D87" t="s">
        <v>38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  <c r="T87" t="s">
        <v>25</v>
      </c>
      <c r="U87" t="s">
        <v>25</v>
      </c>
      <c r="V87" t="s">
        <v>25</v>
      </c>
      <c r="W87" t="s">
        <v>24</v>
      </c>
      <c r="X87" t="s">
        <v>24</v>
      </c>
    </row>
    <row r="88" spans="1:24" x14ac:dyDescent="0.3">
      <c r="A88" t="s">
        <v>227</v>
      </c>
      <c r="B88" t="s">
        <v>228</v>
      </c>
      <c r="D88" t="s">
        <v>32</v>
      </c>
      <c r="E88" t="s">
        <v>24</v>
      </c>
      <c r="F88" t="s">
        <v>24</v>
      </c>
      <c r="G88" t="s">
        <v>24</v>
      </c>
      <c r="H88" t="s">
        <v>24</v>
      </c>
      <c r="I88" t="s">
        <v>26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24</v>
      </c>
      <c r="T88" t="s">
        <v>24</v>
      </c>
      <c r="U88" t="s">
        <v>24</v>
      </c>
      <c r="V88" t="s">
        <v>24</v>
      </c>
      <c r="W88" t="s">
        <v>24</v>
      </c>
      <c r="X88" t="s">
        <v>24</v>
      </c>
    </row>
    <row r="89" spans="1:24" x14ac:dyDescent="0.3">
      <c r="A89" t="s">
        <v>229</v>
      </c>
      <c r="B89" t="s">
        <v>230</v>
      </c>
      <c r="D89" t="s">
        <v>38</v>
      </c>
      <c r="E89" t="s">
        <v>24</v>
      </c>
      <c r="F89" t="s">
        <v>24</v>
      </c>
      <c r="G89" t="s">
        <v>24</v>
      </c>
      <c r="H89" t="s">
        <v>25</v>
      </c>
      <c r="I89" t="s">
        <v>25</v>
      </c>
      <c r="J89" t="s">
        <v>25</v>
      </c>
      <c r="K89" t="s">
        <v>25</v>
      </c>
      <c r="L89" t="s">
        <v>24</v>
      </c>
      <c r="M89" t="s">
        <v>25</v>
      </c>
      <c r="N89" t="s">
        <v>25</v>
      </c>
      <c r="O89" t="s">
        <v>24</v>
      </c>
      <c r="P89" t="s">
        <v>25</v>
      </c>
      <c r="Q89" t="s">
        <v>25</v>
      </c>
      <c r="R89" t="s">
        <v>25</v>
      </c>
      <c r="S89" t="s">
        <v>36</v>
      </c>
      <c r="T89" t="s">
        <v>30</v>
      </c>
      <c r="U89" t="s">
        <v>30</v>
      </c>
      <c r="V89" t="s">
        <v>24</v>
      </c>
      <c r="W89" t="s">
        <v>24</v>
      </c>
      <c r="X89" t="s">
        <v>24</v>
      </c>
    </row>
    <row r="90" spans="1:24" x14ac:dyDescent="0.3">
      <c r="A90" t="s">
        <v>231</v>
      </c>
      <c r="B90" t="s">
        <v>232</v>
      </c>
      <c r="D90" t="s">
        <v>32</v>
      </c>
      <c r="E90" t="s">
        <v>26</v>
      </c>
      <c r="F90" t="s">
        <v>26</v>
      </c>
      <c r="G90" t="s">
        <v>26</v>
      </c>
      <c r="H90" t="s">
        <v>26</v>
      </c>
      <c r="I90" t="s">
        <v>26</v>
      </c>
      <c r="J90" t="s">
        <v>24</v>
      </c>
      <c r="K90" t="s">
        <v>24</v>
      </c>
      <c r="L90" t="s">
        <v>26</v>
      </c>
      <c r="M90" t="s">
        <v>26</v>
      </c>
      <c r="N90" t="s">
        <v>26</v>
      </c>
      <c r="O90" t="s">
        <v>26</v>
      </c>
      <c r="P90" t="s">
        <v>24</v>
      </c>
      <c r="Q90" t="s">
        <v>24</v>
      </c>
      <c r="R90" t="s">
        <v>30</v>
      </c>
      <c r="S90" t="s">
        <v>24</v>
      </c>
      <c r="T90" t="s">
        <v>24</v>
      </c>
      <c r="U90" t="s">
        <v>24</v>
      </c>
      <c r="V90" t="s">
        <v>24</v>
      </c>
      <c r="W90" t="s">
        <v>24</v>
      </c>
      <c r="X90" t="s">
        <v>24</v>
      </c>
    </row>
    <row r="91" spans="1:24" x14ac:dyDescent="0.3">
      <c r="A91" t="s">
        <v>233</v>
      </c>
      <c r="B91" t="s">
        <v>234</v>
      </c>
      <c r="D91" t="s">
        <v>38</v>
      </c>
      <c r="E91" t="s">
        <v>26</v>
      </c>
      <c r="F91" t="s">
        <v>24</v>
      </c>
      <c r="G91" t="s">
        <v>24</v>
      </c>
      <c r="H91" t="s">
        <v>25</v>
      </c>
      <c r="I91" t="s">
        <v>25</v>
      </c>
      <c r="J91" t="s">
        <v>24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24</v>
      </c>
      <c r="Q91" t="s">
        <v>25</v>
      </c>
      <c r="R91" t="s">
        <v>24</v>
      </c>
      <c r="S91" t="s">
        <v>25</v>
      </c>
      <c r="T91" t="s">
        <v>26</v>
      </c>
      <c r="U91" t="s">
        <v>26</v>
      </c>
      <c r="V91" t="s">
        <v>25</v>
      </c>
      <c r="W91" t="s">
        <v>25</v>
      </c>
      <c r="X91" t="s">
        <v>24</v>
      </c>
    </row>
    <row r="92" spans="1:24" x14ac:dyDescent="0.3">
      <c r="A92" t="s">
        <v>235</v>
      </c>
      <c r="B92" t="s">
        <v>236</v>
      </c>
      <c r="D92" t="s">
        <v>38</v>
      </c>
      <c r="E92" t="s">
        <v>24</v>
      </c>
      <c r="F92" t="s">
        <v>24</v>
      </c>
      <c r="G92" t="s">
        <v>25</v>
      </c>
      <c r="H92" t="s">
        <v>24</v>
      </c>
      <c r="I92" t="s">
        <v>30</v>
      </c>
      <c r="J92" t="s">
        <v>25</v>
      </c>
      <c r="K92" t="s">
        <v>25</v>
      </c>
      <c r="L92" t="s">
        <v>25</v>
      </c>
      <c r="M92" t="s">
        <v>24</v>
      </c>
      <c r="N92" t="s">
        <v>26</v>
      </c>
      <c r="O92" t="s">
        <v>24</v>
      </c>
      <c r="P92" t="s">
        <v>24</v>
      </c>
      <c r="Q92" t="s">
        <v>25</v>
      </c>
      <c r="R92" t="s">
        <v>24</v>
      </c>
      <c r="S92" t="s">
        <v>30</v>
      </c>
      <c r="T92" t="s">
        <v>26</v>
      </c>
      <c r="U92" t="s">
        <v>24</v>
      </c>
      <c r="V92" t="s">
        <v>24</v>
      </c>
      <c r="W92" t="s">
        <v>24</v>
      </c>
      <c r="X92" t="s">
        <v>26</v>
      </c>
    </row>
    <row r="93" spans="1:24" x14ac:dyDescent="0.3">
      <c r="A93" t="s">
        <v>237</v>
      </c>
      <c r="B93" t="s">
        <v>238</v>
      </c>
      <c r="D93" t="s">
        <v>38</v>
      </c>
      <c r="E93" t="s">
        <v>24</v>
      </c>
      <c r="F93" t="s">
        <v>24</v>
      </c>
      <c r="G93" t="s">
        <v>24</v>
      </c>
      <c r="H93" t="s">
        <v>25</v>
      </c>
      <c r="I93" t="s">
        <v>24</v>
      </c>
      <c r="J93" t="s">
        <v>25</v>
      </c>
      <c r="K93" t="s">
        <v>24</v>
      </c>
      <c r="L93" t="s">
        <v>24</v>
      </c>
      <c r="M93" t="s">
        <v>24</v>
      </c>
      <c r="N93" t="s">
        <v>24</v>
      </c>
      <c r="O93" t="s">
        <v>26</v>
      </c>
      <c r="P93" t="s">
        <v>24</v>
      </c>
      <c r="Q93" t="s">
        <v>24</v>
      </c>
      <c r="R93" t="s">
        <v>24</v>
      </c>
      <c r="S93" t="s">
        <v>26</v>
      </c>
      <c r="T93" t="s">
        <v>24</v>
      </c>
      <c r="U93" t="s">
        <v>24</v>
      </c>
      <c r="V93" t="s">
        <v>24</v>
      </c>
      <c r="W93" t="s">
        <v>24</v>
      </c>
      <c r="X93" t="s">
        <v>26</v>
      </c>
    </row>
    <row r="94" spans="1:24" x14ac:dyDescent="0.3">
      <c r="A94" t="s">
        <v>239</v>
      </c>
      <c r="B94" t="s">
        <v>240</v>
      </c>
      <c r="D94" t="s">
        <v>29</v>
      </c>
      <c r="E94" t="s">
        <v>24</v>
      </c>
      <c r="F94" t="s">
        <v>24</v>
      </c>
      <c r="G94" t="s">
        <v>24</v>
      </c>
      <c r="H94" t="s">
        <v>24</v>
      </c>
      <c r="I94" t="s">
        <v>26</v>
      </c>
      <c r="J94" t="s">
        <v>24</v>
      </c>
      <c r="K94" t="s">
        <v>25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 t="s">
        <v>25</v>
      </c>
      <c r="T94" t="s">
        <v>24</v>
      </c>
      <c r="U94" t="s">
        <v>24</v>
      </c>
      <c r="V94" t="s">
        <v>24</v>
      </c>
      <c r="W94" t="s">
        <v>24</v>
      </c>
      <c r="X94" t="s">
        <v>24</v>
      </c>
    </row>
    <row r="95" spans="1:24" x14ac:dyDescent="0.3">
      <c r="A95" t="s">
        <v>241</v>
      </c>
      <c r="B95" t="s">
        <v>242</v>
      </c>
      <c r="D95" t="s">
        <v>29</v>
      </c>
      <c r="E95" t="s">
        <v>26</v>
      </c>
      <c r="F95" t="s">
        <v>26</v>
      </c>
      <c r="G95" t="s">
        <v>24</v>
      </c>
      <c r="H95" t="s">
        <v>24</v>
      </c>
      <c r="I95" t="s">
        <v>26</v>
      </c>
      <c r="J95" t="s">
        <v>24</v>
      </c>
      <c r="K95" t="s">
        <v>25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  <c r="T95" t="s">
        <v>24</v>
      </c>
      <c r="U95" t="s">
        <v>24</v>
      </c>
      <c r="V95" t="s">
        <v>24</v>
      </c>
      <c r="W95" t="s">
        <v>24</v>
      </c>
      <c r="X95" t="s">
        <v>24</v>
      </c>
    </row>
    <row r="96" spans="1:24" x14ac:dyDescent="0.3">
      <c r="A96" t="s">
        <v>243</v>
      </c>
      <c r="B96" t="s">
        <v>244</v>
      </c>
      <c r="D96" t="s">
        <v>29</v>
      </c>
      <c r="E96" t="s">
        <v>26</v>
      </c>
      <c r="F96" t="s">
        <v>24</v>
      </c>
      <c r="G96" t="s">
        <v>24</v>
      </c>
      <c r="H96" t="s">
        <v>24</v>
      </c>
      <c r="I96" t="s">
        <v>26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 t="s">
        <v>24</v>
      </c>
      <c r="T96" t="s">
        <v>24</v>
      </c>
      <c r="U96" t="s">
        <v>24</v>
      </c>
      <c r="V96" t="s">
        <v>24</v>
      </c>
      <c r="W96" t="s">
        <v>24</v>
      </c>
      <c r="X96" t="s">
        <v>24</v>
      </c>
    </row>
    <row r="97" spans="1:24" x14ac:dyDescent="0.3">
      <c r="A97" t="s">
        <v>245</v>
      </c>
      <c r="B97" t="s">
        <v>246</v>
      </c>
      <c r="D97" t="s">
        <v>29</v>
      </c>
      <c r="E97" t="s">
        <v>24</v>
      </c>
      <c r="F97" t="s">
        <v>24</v>
      </c>
      <c r="G97" t="s">
        <v>24</v>
      </c>
      <c r="H97" t="s">
        <v>24</v>
      </c>
      <c r="I97" t="s">
        <v>26</v>
      </c>
      <c r="J97" t="s">
        <v>24</v>
      </c>
      <c r="K97" t="s">
        <v>24</v>
      </c>
      <c r="L97" t="s">
        <v>24</v>
      </c>
      <c r="M97" t="s">
        <v>25</v>
      </c>
      <c r="N97" t="s">
        <v>24</v>
      </c>
      <c r="O97" t="s">
        <v>25</v>
      </c>
      <c r="P97" t="s">
        <v>25</v>
      </c>
      <c r="Q97" t="s">
        <v>25</v>
      </c>
      <c r="R97" t="s">
        <v>25</v>
      </c>
      <c r="S97" t="s">
        <v>24</v>
      </c>
      <c r="T97" t="s">
        <v>24</v>
      </c>
      <c r="U97" t="s">
        <v>24</v>
      </c>
      <c r="V97" t="s">
        <v>25</v>
      </c>
      <c r="W97" t="s">
        <v>25</v>
      </c>
      <c r="X97" t="s">
        <v>24</v>
      </c>
    </row>
    <row r="98" spans="1:24" x14ac:dyDescent="0.3">
      <c r="A98" t="s">
        <v>247</v>
      </c>
      <c r="B98" t="s">
        <v>248</v>
      </c>
      <c r="D98" t="s">
        <v>29</v>
      </c>
      <c r="E98" t="s">
        <v>26</v>
      </c>
      <c r="F98" t="s">
        <v>26</v>
      </c>
      <c r="G98" t="s">
        <v>26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24</v>
      </c>
      <c r="T98" t="s">
        <v>26</v>
      </c>
      <c r="U98" t="s">
        <v>26</v>
      </c>
      <c r="V98" t="s">
        <v>26</v>
      </c>
      <c r="W98" t="s">
        <v>26</v>
      </c>
      <c r="X98" t="s">
        <v>26</v>
      </c>
    </row>
    <row r="99" spans="1:24" x14ac:dyDescent="0.3">
      <c r="A99" t="s">
        <v>249</v>
      </c>
      <c r="B99" t="s">
        <v>250</v>
      </c>
      <c r="D99" t="s">
        <v>29</v>
      </c>
      <c r="E99" t="s">
        <v>24</v>
      </c>
      <c r="F99" t="s">
        <v>24</v>
      </c>
      <c r="G99" t="s">
        <v>24</v>
      </c>
      <c r="H99" t="s">
        <v>25</v>
      </c>
      <c r="I99" t="s">
        <v>25</v>
      </c>
      <c r="J99" t="s">
        <v>24</v>
      </c>
      <c r="K99" t="s">
        <v>30</v>
      </c>
      <c r="L99" t="s">
        <v>24</v>
      </c>
      <c r="M99" t="s">
        <v>30</v>
      </c>
      <c r="N99" t="s">
        <v>24</v>
      </c>
      <c r="O99" t="s">
        <v>24</v>
      </c>
      <c r="P99" t="s">
        <v>24</v>
      </c>
      <c r="Q99" t="s">
        <v>25</v>
      </c>
      <c r="R99" t="s">
        <v>25</v>
      </c>
      <c r="S99" t="s">
        <v>30</v>
      </c>
      <c r="T99" t="s">
        <v>24</v>
      </c>
      <c r="U99" t="s">
        <v>24</v>
      </c>
      <c r="V99" t="s">
        <v>24</v>
      </c>
      <c r="W99" t="s">
        <v>24</v>
      </c>
      <c r="X99" t="s">
        <v>25</v>
      </c>
    </row>
    <row r="100" spans="1:24" x14ac:dyDescent="0.3">
      <c r="A100" t="s">
        <v>251</v>
      </c>
      <c r="B100" t="s">
        <v>252</v>
      </c>
      <c r="D100" t="s">
        <v>29</v>
      </c>
      <c r="E100" t="s">
        <v>36</v>
      </c>
      <c r="F100" t="s">
        <v>25</v>
      </c>
      <c r="G100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36</v>
      </c>
      <c r="N100" t="s">
        <v>24</v>
      </c>
      <c r="O100" t="s">
        <v>25</v>
      </c>
      <c r="P100" t="s">
        <v>25</v>
      </c>
      <c r="Q100" t="s">
        <v>30</v>
      </c>
      <c r="R100" t="s">
        <v>25</v>
      </c>
      <c r="S100" t="s">
        <v>30</v>
      </c>
      <c r="T100" t="s">
        <v>24</v>
      </c>
      <c r="U100" t="s">
        <v>30</v>
      </c>
      <c r="V100" t="s">
        <v>25</v>
      </c>
      <c r="W100" t="s">
        <v>25</v>
      </c>
      <c r="X100" t="s">
        <v>30</v>
      </c>
    </row>
    <row r="101" spans="1:24" x14ac:dyDescent="0.3">
      <c r="A101" t="s">
        <v>253</v>
      </c>
      <c r="B101" t="s">
        <v>254</v>
      </c>
      <c r="D101" t="s">
        <v>29</v>
      </c>
      <c r="E101" t="s">
        <v>30</v>
      </c>
      <c r="F101" t="s">
        <v>25</v>
      </c>
      <c r="G101" t="s">
        <v>30</v>
      </c>
      <c r="H101" t="s">
        <v>25</v>
      </c>
      <c r="I101" t="s">
        <v>25</v>
      </c>
      <c r="J101" t="s">
        <v>30</v>
      </c>
      <c r="K101" t="s">
        <v>25</v>
      </c>
      <c r="L101" t="s">
        <v>25</v>
      </c>
      <c r="M101" t="s">
        <v>36</v>
      </c>
      <c r="N101" t="s">
        <v>25</v>
      </c>
      <c r="O101" t="s">
        <v>30</v>
      </c>
      <c r="P101" t="s">
        <v>30</v>
      </c>
      <c r="Q101" t="s">
        <v>24</v>
      </c>
      <c r="R101" t="s">
        <v>25</v>
      </c>
      <c r="S101" t="s">
        <v>30</v>
      </c>
      <c r="T101" t="s">
        <v>24</v>
      </c>
      <c r="U101" t="s">
        <v>25</v>
      </c>
      <c r="V101" t="s">
        <v>25</v>
      </c>
      <c r="W101" t="s">
        <v>25</v>
      </c>
      <c r="X101" t="s">
        <v>25</v>
      </c>
    </row>
    <row r="102" spans="1:24" x14ac:dyDescent="0.3">
      <c r="A102" t="s">
        <v>255</v>
      </c>
      <c r="B102" t="s">
        <v>256</v>
      </c>
      <c r="D102" t="s">
        <v>37</v>
      </c>
      <c r="E102" t="s">
        <v>24</v>
      </c>
      <c r="F102" t="s">
        <v>26</v>
      </c>
      <c r="G102" t="s">
        <v>24</v>
      </c>
      <c r="H102" t="s">
        <v>24</v>
      </c>
      <c r="I102" t="s">
        <v>24</v>
      </c>
      <c r="J102" t="s">
        <v>24</v>
      </c>
      <c r="K102" t="s">
        <v>26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t="s">
        <v>24</v>
      </c>
      <c r="R102" t="s">
        <v>26</v>
      </c>
      <c r="S102" t="s">
        <v>26</v>
      </c>
      <c r="T102" t="s">
        <v>24</v>
      </c>
      <c r="U102" t="s">
        <v>26</v>
      </c>
      <c r="V102" t="s">
        <v>24</v>
      </c>
      <c r="W102" t="s">
        <v>24</v>
      </c>
      <c r="X102" t="s">
        <v>24</v>
      </c>
    </row>
    <row r="103" spans="1:24" x14ac:dyDescent="0.3">
      <c r="A103" t="s">
        <v>257</v>
      </c>
      <c r="B103" t="s">
        <v>258</v>
      </c>
      <c r="D103" t="s">
        <v>29</v>
      </c>
      <c r="E103" t="s">
        <v>24</v>
      </c>
      <c r="F103" t="s">
        <v>24</v>
      </c>
      <c r="G103" t="s">
        <v>25</v>
      </c>
      <c r="H103" t="s">
        <v>30</v>
      </c>
      <c r="I103" t="s">
        <v>24</v>
      </c>
      <c r="J103" t="s">
        <v>25</v>
      </c>
      <c r="K103" t="s">
        <v>25</v>
      </c>
      <c r="L103" t="s">
        <v>24</v>
      </c>
      <c r="M103" t="s">
        <v>24</v>
      </c>
      <c r="N103" t="s">
        <v>24</v>
      </c>
      <c r="O103" t="s">
        <v>24</v>
      </c>
      <c r="P103" t="s">
        <v>25</v>
      </c>
      <c r="Q103" t="s">
        <v>24</v>
      </c>
      <c r="R103" t="s">
        <v>24</v>
      </c>
      <c r="S103" t="s">
        <v>30</v>
      </c>
      <c r="T103" t="s">
        <v>24</v>
      </c>
      <c r="U103" t="s">
        <v>24</v>
      </c>
      <c r="V103" t="s">
        <v>24</v>
      </c>
      <c r="W103" t="s">
        <v>24</v>
      </c>
      <c r="X103" t="s">
        <v>24</v>
      </c>
    </row>
    <row r="104" spans="1:24" x14ac:dyDescent="0.3">
      <c r="A104" t="s">
        <v>259</v>
      </c>
      <c r="B104" t="s">
        <v>260</v>
      </c>
      <c r="D104" t="s">
        <v>29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25</v>
      </c>
      <c r="K104" t="s">
        <v>25</v>
      </c>
      <c r="L104" t="s">
        <v>25</v>
      </c>
      <c r="M104" t="s">
        <v>25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  <c r="T104" t="s">
        <v>24</v>
      </c>
      <c r="U104" t="s">
        <v>24</v>
      </c>
      <c r="V104" t="s">
        <v>24</v>
      </c>
      <c r="W104" t="s">
        <v>24</v>
      </c>
      <c r="X104" t="s">
        <v>24</v>
      </c>
    </row>
    <row r="105" spans="1:24" x14ac:dyDescent="0.3">
      <c r="A105" t="s">
        <v>261</v>
      </c>
      <c r="B105" t="s">
        <v>262</v>
      </c>
      <c r="D105" t="s">
        <v>29</v>
      </c>
      <c r="E105" t="s">
        <v>24</v>
      </c>
      <c r="F105" t="s">
        <v>24</v>
      </c>
      <c r="G105" t="s">
        <v>26</v>
      </c>
      <c r="H105" t="s">
        <v>26</v>
      </c>
      <c r="I105" t="s">
        <v>26</v>
      </c>
      <c r="J105" t="s">
        <v>26</v>
      </c>
      <c r="K105" t="s">
        <v>24</v>
      </c>
      <c r="L105" t="s">
        <v>26</v>
      </c>
      <c r="M105" t="s">
        <v>24</v>
      </c>
      <c r="N105" t="s">
        <v>26</v>
      </c>
      <c r="O105" t="s">
        <v>24</v>
      </c>
      <c r="P105" t="s">
        <v>24</v>
      </c>
      <c r="Q105" t="s">
        <v>24</v>
      </c>
      <c r="R105" t="s">
        <v>26</v>
      </c>
      <c r="S105" t="s">
        <v>24</v>
      </c>
      <c r="T105" t="s">
        <v>26</v>
      </c>
      <c r="U105" t="s">
        <v>26</v>
      </c>
      <c r="V105" t="s">
        <v>24</v>
      </c>
      <c r="W105" t="s">
        <v>24</v>
      </c>
      <c r="X105" t="s">
        <v>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50"/>
  <sheetViews>
    <sheetView tabSelected="1" topLeftCell="A18" zoomScaleNormal="100" workbookViewId="0">
      <selection activeCell="E20" sqref="E20"/>
    </sheetView>
  </sheetViews>
  <sheetFormatPr defaultColWidth="7.6640625" defaultRowHeight="13.8" x14ac:dyDescent="0.3"/>
  <cols>
    <col min="1" max="2" width="11.6640625" style="2" customWidth="1"/>
    <col min="3" max="3" width="11.5546875" style="2" bestFit="1" customWidth="1"/>
    <col min="4" max="22" width="7.6640625" style="2"/>
    <col min="23" max="23" width="9.33203125" style="2" bestFit="1" customWidth="1"/>
    <col min="24" max="16384" width="7.6640625" style="2"/>
  </cols>
  <sheetData>
    <row r="1" spans="1:102" ht="55.2" customHeight="1" x14ac:dyDescent="0.3">
      <c r="A1" s="34" t="s">
        <v>52</v>
      </c>
      <c r="B1" s="33" t="s">
        <v>50</v>
      </c>
      <c r="C1" s="34" t="str" cm="1">
        <f t="array" aca="1" ref="C1" ca="1">INDIRECT(ADDRESS(1,QUOTIENT(COLUMN()-3,5)+5,1,1,"Sheet"))</f>
        <v>1. Класс, в котором учится наш ребёнок, можно назвать дружным</v>
      </c>
      <c r="D1" s="32"/>
      <c r="E1" s="32"/>
      <c r="F1" s="32"/>
      <c r="G1" s="35"/>
      <c r="H1" s="31" t="str" cm="1">
        <f t="array" aca="1" ref="H1" ca="1">INDIRECT(ADDRESS(1,QUOTIENT(COLUMN()-3,5)+5,1,1,"Sheet"))</f>
        <v>2. В среде своих одноклассников наш ребёнок чувствует себя комфортно</v>
      </c>
      <c r="I1" s="32"/>
      <c r="J1" s="32"/>
      <c r="K1" s="32"/>
      <c r="L1" s="33"/>
      <c r="M1" s="34" t="str" cm="1">
        <f t="array" aca="1" ref="M1" ca="1">INDIRECT(ADDRESS(1,QUOTIENT(COLUMN()-3,5)+5,1,1,"Sheet"))</f>
        <v>3. Педагоги проявляют доброжелательное отношение к нашему ребёнку</v>
      </c>
      <c r="N1" s="32"/>
      <c r="O1" s="32"/>
      <c r="P1" s="32"/>
      <c r="Q1" s="35"/>
      <c r="R1" s="31" t="str" cm="1">
        <f t="array" aca="1" ref="R1" ca="1">INDIRECT(ADDRESS(1,QUOTIENT(COLUMN()-3,5)+5,1,1,"Sheet"))</f>
        <v>4. Я испытываю чувство взаимопонимания в контактах с администрацией и учителями нашего ребёнка</v>
      </c>
      <c r="S1" s="32"/>
      <c r="T1" s="32"/>
      <c r="U1" s="32"/>
      <c r="V1" s="33"/>
      <c r="W1" s="34" t="str" cm="1">
        <f t="array" aca="1" ref="W1" ca="1">INDIRECT(ADDRESS(1,QUOTIENT(COLUMN()-3,5)+5,1,1,"Sheet"))</f>
        <v>5. В классе, в котором учится наш ребёнок, хороший классный руководитель</v>
      </c>
      <c r="X1" s="32"/>
      <c r="Y1" s="32"/>
      <c r="Z1" s="32"/>
      <c r="AA1" s="35"/>
      <c r="AB1" s="31" t="str" cm="1">
        <f t="array" aca="1" ref="AB1" ca="1">INDIRECT(ADDRESS(1,QUOTIENT(COLUMN()-3,5)+5,1,1,"Sheet"))</f>
        <v>6. Педагоги справедливо оценивают достижения в учёбе нашего ребёнка</v>
      </c>
      <c r="AC1" s="32"/>
      <c r="AD1" s="32"/>
      <c r="AE1" s="32"/>
      <c r="AF1" s="33"/>
      <c r="AG1" s="34" t="str" cm="1">
        <f t="array" aca="1" ref="AG1" ca="1">INDIRECT(ADDRESS(1,QUOTIENT(COLUMN()-3,5)+5,1,1,"Sheet"))</f>
        <v>7. Наш ребёнок не перегружен учебными занятиями и домашними заданиями</v>
      </c>
      <c r="AH1" s="32"/>
      <c r="AI1" s="32"/>
      <c r="AJ1" s="32"/>
      <c r="AK1" s="35"/>
      <c r="AL1" s="31" t="str" cm="1">
        <f t="array" aca="1" ref="AL1" ca="1">INDIRECT(ADDRESS(1,QUOTIENT(COLUMN()-3,5)+5,1,1,"Sheet"))</f>
        <v>8. Учителя учитывают индивидуальные особенности нашего ребёнка</v>
      </c>
      <c r="AM1" s="32"/>
      <c r="AN1" s="32"/>
      <c r="AO1" s="32"/>
      <c r="AP1" s="33"/>
      <c r="AQ1" s="34" t="str" cm="1">
        <f t="array" aca="1" ref="AQ1" ca="1">INDIRECT(ADDRESS(1,QUOTIENT(COLUMN()-3,5)+5,1,1,"Sheet"))</f>
        <v>9. Педагоги дают нашему ребёнку глубокие и прочные знания</v>
      </c>
      <c r="AR1" s="32"/>
      <c r="AS1" s="32"/>
      <c r="AT1" s="32"/>
      <c r="AU1" s="35"/>
      <c r="AV1" s="31" t="str" cm="1">
        <f t="array" aca="1" ref="AV1" ca="1">INDIRECT(ADDRESS(1,QUOTIENT(COLUMN()-3,5)+5,1,1,"Sheet"))</f>
        <v>10. В школе заботятся о физическом развитии и здоровье нашего ребёнка</v>
      </c>
      <c r="AW1" s="32"/>
      <c r="AX1" s="32"/>
      <c r="AY1" s="32"/>
      <c r="AZ1" s="33"/>
      <c r="BA1" s="34" t="str" cm="1">
        <f t="array" aca="1" ref="BA1" ca="1">INDIRECT(ADDRESS(1,QUOTIENT(COLUMN()-3,5)+5,1,1,"Sheet"))</f>
        <v>11. Учебное заведение способствует формированию достойного поведения нашего ребёнка</v>
      </c>
      <c r="BB1" s="32"/>
      <c r="BC1" s="32"/>
      <c r="BD1" s="32"/>
      <c r="BE1" s="35"/>
      <c r="BF1" s="31" t="str" cm="1">
        <f t="array" aca="1" ref="BF1" ca="1">INDIRECT(ADDRESS(1,QUOTIENT(COLUMN()-3,5)+5,1,1,"Sheet"))</f>
        <v>12. Администрация и учителя создают условия для проявления и развития способностей нашего ребёнка</v>
      </c>
      <c r="BG1" s="32"/>
      <c r="BH1" s="32"/>
      <c r="BI1" s="32"/>
      <c r="BJ1" s="33"/>
      <c r="BK1" s="34" t="str" cm="1">
        <f t="array" aca="1" ref="BK1" ca="1">INDIRECT(ADDRESS(1,QUOTIENT(COLUMN()-3,5)+5,1,1,"Sheet"))</f>
        <v>13. Школа по-настоящему готовит нашего ребёнка к самостоятельной жизни</v>
      </c>
      <c r="BL1" s="32"/>
      <c r="BM1" s="32"/>
      <c r="BN1" s="32"/>
      <c r="BO1" s="35"/>
      <c r="BP1" s="31" t="str" cm="1">
        <f t="array" aca="1" ref="BP1" ca="1">INDIRECT(ADDRESS(1,QUOTIENT(COLUMN()-3,5)+5,1,1,"Sheet"))</f>
        <v>14. Организация и качество работы столовой полностью обеспечивают потребности ребёнка</v>
      </c>
      <c r="BQ1" s="32"/>
      <c r="BR1" s="32"/>
      <c r="BS1" s="32"/>
      <c r="BT1" s="33"/>
      <c r="BU1" s="34" t="str" cm="1">
        <f t="array" aca="1" ref="BU1" ca="1">INDIRECT(ADDRESS(1,QUOTIENT(COLUMN()-3,5)+5,1,1,"Sheet"))</f>
        <v>15. Все учащиеся школы должны придерживаться единого стиля одежды</v>
      </c>
      <c r="BV1" s="32"/>
      <c r="BW1" s="32"/>
      <c r="BX1" s="32"/>
      <c r="BY1" s="35"/>
      <c r="BZ1" s="31" t="str" cm="1">
        <f t="array" aca="1" ref="BZ1" ca="1">INDIRECT(ADDRESS(1,QUOTIENT(COLUMN()-3,5)+5,1,1,"Sheet"))</f>
        <v>16. Ваш ребёнок достаточно вовлечён в классные мероприятия</v>
      </c>
      <c r="CA1" s="32"/>
      <c r="CB1" s="32"/>
      <c r="CC1" s="32"/>
      <c r="CD1" s="33"/>
      <c r="CE1" s="34" t="str" cm="1">
        <f t="array" aca="1" ref="CE1" ca="1">INDIRECT(ADDRESS(1,QUOTIENT(COLUMN()-3,5)+5,1,1,"Sheet"))</f>
        <v>17. Ваш ребёнок достаточно вовлечён в общешкольные мероприятия</v>
      </c>
      <c r="CF1" s="32"/>
      <c r="CG1" s="32"/>
      <c r="CH1" s="32"/>
      <c r="CI1" s="35"/>
      <c r="CJ1" s="31" t="str" cm="1">
        <f t="array" aca="1" ref="CJ1" ca="1">INDIRECT(ADDRESS(1,QUOTIENT(COLUMN()-3,5)+5,1,1,"Sheet"))</f>
        <v>18. Ваш ребёнок, при необходимости, всегда может воспользоваться помощью социального педагога</v>
      </c>
      <c r="CK1" s="32"/>
      <c r="CL1" s="32"/>
      <c r="CM1" s="32"/>
      <c r="CN1" s="33"/>
      <c r="CO1" s="34" t="str" cm="1">
        <f t="array" aca="1" ref="CO1" ca="1">INDIRECT(ADDRESS(1,QUOTIENT(COLUMN()-3,5)+5,1,1,"Sheet"))</f>
        <v>19. Ваш ребёнок, при необходимости, всегда может воспользоваться помощью педагога-психолога</v>
      </c>
      <c r="CP1" s="32"/>
      <c r="CQ1" s="32"/>
      <c r="CR1" s="32"/>
      <c r="CS1" s="35"/>
      <c r="CT1" s="31" t="str" cm="1">
        <f t="array" aca="1" ref="CT1" ca="1">INDIRECT(ADDRESS(1,QUOTIENT(COLUMN()-3,5)+5,1,1,"Sheet"))</f>
        <v>20. Организация и качество работы библиотеки полностью обеспечивают потребности ребёнка</v>
      </c>
      <c r="CU1" s="32"/>
      <c r="CV1" s="32"/>
      <c r="CW1" s="32"/>
      <c r="CX1" s="35"/>
    </row>
    <row r="2" spans="1:102" ht="67.95" customHeight="1" thickBot="1" x14ac:dyDescent="0.35">
      <c r="A2" s="37"/>
      <c r="B2" s="36"/>
      <c r="C2" s="21" t="s">
        <v>26</v>
      </c>
      <c r="D2" s="21" t="s">
        <v>24</v>
      </c>
      <c r="E2" s="21" t="s">
        <v>25</v>
      </c>
      <c r="F2" s="21" t="s">
        <v>30</v>
      </c>
      <c r="G2" s="21" t="s">
        <v>36</v>
      </c>
      <c r="H2" s="21" t="str">
        <f>C2</f>
        <v>совершенно согласен</v>
      </c>
      <c r="I2" s="21" t="str">
        <f t="shared" ref="I2:L2" si="0">D2</f>
        <v>согласен</v>
      </c>
      <c r="J2" s="21" t="str">
        <f t="shared" si="0"/>
        <v>трудно сказать</v>
      </c>
      <c r="K2" s="21" t="str">
        <f t="shared" si="0"/>
        <v>не согласен</v>
      </c>
      <c r="L2" s="21" t="str">
        <f t="shared" si="0"/>
        <v>совершенно не согласен</v>
      </c>
      <c r="M2" s="21" t="str">
        <f t="shared" ref="M2" si="1">H2</f>
        <v>совершенно согласен</v>
      </c>
      <c r="N2" s="21" t="str">
        <f t="shared" ref="N2" si="2">I2</f>
        <v>согласен</v>
      </c>
      <c r="O2" s="21" t="str">
        <f t="shared" ref="O2" si="3">J2</f>
        <v>трудно сказать</v>
      </c>
      <c r="P2" s="21" t="str">
        <f t="shared" ref="P2" si="4">K2</f>
        <v>не согласен</v>
      </c>
      <c r="Q2" s="21" t="str">
        <f t="shared" ref="Q2" si="5">L2</f>
        <v>совершенно не согласен</v>
      </c>
      <c r="R2" s="21" t="str">
        <f t="shared" ref="R2" si="6">M2</f>
        <v>совершенно согласен</v>
      </c>
      <c r="S2" s="21" t="str">
        <f t="shared" ref="S2" si="7">N2</f>
        <v>согласен</v>
      </c>
      <c r="T2" s="21" t="str">
        <f t="shared" ref="T2" si="8">O2</f>
        <v>трудно сказать</v>
      </c>
      <c r="U2" s="21" t="str">
        <f t="shared" ref="U2" si="9">P2</f>
        <v>не согласен</v>
      </c>
      <c r="V2" s="21" t="str">
        <f t="shared" ref="V2" si="10">Q2</f>
        <v>совершенно не согласен</v>
      </c>
      <c r="W2" s="21" t="str">
        <f t="shared" ref="W2" si="11">R2</f>
        <v>совершенно согласен</v>
      </c>
      <c r="X2" s="21" t="str">
        <f t="shared" ref="X2" si="12">S2</f>
        <v>согласен</v>
      </c>
      <c r="Y2" s="21" t="str">
        <f t="shared" ref="Y2" si="13">T2</f>
        <v>трудно сказать</v>
      </c>
      <c r="Z2" s="21" t="str">
        <f t="shared" ref="Z2" si="14">U2</f>
        <v>не согласен</v>
      </c>
      <c r="AA2" s="21" t="str">
        <f t="shared" ref="AA2" si="15">V2</f>
        <v>совершенно не согласен</v>
      </c>
      <c r="AB2" s="21" t="str">
        <f t="shared" ref="AB2" si="16">W2</f>
        <v>совершенно согласен</v>
      </c>
      <c r="AC2" s="21" t="str">
        <f t="shared" ref="AC2" si="17">X2</f>
        <v>согласен</v>
      </c>
      <c r="AD2" s="21" t="str">
        <f t="shared" ref="AD2" si="18">Y2</f>
        <v>трудно сказать</v>
      </c>
      <c r="AE2" s="21" t="str">
        <f t="shared" ref="AE2" si="19">Z2</f>
        <v>не согласен</v>
      </c>
      <c r="AF2" s="21" t="str">
        <f t="shared" ref="AF2" si="20">AA2</f>
        <v>совершенно не согласен</v>
      </c>
      <c r="AG2" s="21" t="str">
        <f t="shared" ref="AG2" si="21">AB2</f>
        <v>совершенно согласен</v>
      </c>
      <c r="AH2" s="21" t="str">
        <f t="shared" ref="AH2" si="22">AC2</f>
        <v>согласен</v>
      </c>
      <c r="AI2" s="21" t="str">
        <f t="shared" ref="AI2" si="23">AD2</f>
        <v>трудно сказать</v>
      </c>
      <c r="AJ2" s="21" t="str">
        <f t="shared" ref="AJ2" si="24">AE2</f>
        <v>не согласен</v>
      </c>
      <c r="AK2" s="21" t="str">
        <f t="shared" ref="AK2" si="25">AF2</f>
        <v>совершенно не согласен</v>
      </c>
      <c r="AL2" s="21" t="str">
        <f t="shared" ref="AL2" si="26">AG2</f>
        <v>совершенно согласен</v>
      </c>
      <c r="AM2" s="21" t="str">
        <f t="shared" ref="AM2" si="27">AH2</f>
        <v>согласен</v>
      </c>
      <c r="AN2" s="21" t="str">
        <f t="shared" ref="AN2" si="28">AI2</f>
        <v>трудно сказать</v>
      </c>
      <c r="AO2" s="21" t="str">
        <f t="shared" ref="AO2" si="29">AJ2</f>
        <v>не согласен</v>
      </c>
      <c r="AP2" s="21" t="str">
        <f t="shared" ref="AP2" si="30">AK2</f>
        <v>совершенно не согласен</v>
      </c>
      <c r="AQ2" s="21" t="str">
        <f t="shared" ref="AQ2" si="31">AL2</f>
        <v>совершенно согласен</v>
      </c>
      <c r="AR2" s="21" t="str">
        <f t="shared" ref="AR2" si="32">AM2</f>
        <v>согласен</v>
      </c>
      <c r="AS2" s="21" t="str">
        <f t="shared" ref="AS2" si="33">AN2</f>
        <v>трудно сказать</v>
      </c>
      <c r="AT2" s="21" t="str">
        <f t="shared" ref="AT2" si="34">AO2</f>
        <v>не согласен</v>
      </c>
      <c r="AU2" s="21" t="str">
        <f t="shared" ref="AU2" si="35">AP2</f>
        <v>совершенно не согласен</v>
      </c>
      <c r="AV2" s="21" t="str">
        <f t="shared" ref="AV2" si="36">AQ2</f>
        <v>совершенно согласен</v>
      </c>
      <c r="AW2" s="21" t="str">
        <f t="shared" ref="AW2" si="37">AR2</f>
        <v>согласен</v>
      </c>
      <c r="AX2" s="21" t="str">
        <f t="shared" ref="AX2" si="38">AS2</f>
        <v>трудно сказать</v>
      </c>
      <c r="AY2" s="21" t="str">
        <f t="shared" ref="AY2" si="39">AT2</f>
        <v>не согласен</v>
      </c>
      <c r="AZ2" s="21" t="str">
        <f t="shared" ref="AZ2" si="40">AU2</f>
        <v>совершенно не согласен</v>
      </c>
      <c r="BA2" s="21" t="str">
        <f t="shared" ref="BA2" si="41">AV2</f>
        <v>совершенно согласен</v>
      </c>
      <c r="BB2" s="21" t="str">
        <f t="shared" ref="BB2" si="42">AW2</f>
        <v>согласен</v>
      </c>
      <c r="BC2" s="21" t="str">
        <f t="shared" ref="BC2" si="43">AX2</f>
        <v>трудно сказать</v>
      </c>
      <c r="BD2" s="21" t="str">
        <f t="shared" ref="BD2" si="44">AY2</f>
        <v>не согласен</v>
      </c>
      <c r="BE2" s="21" t="str">
        <f t="shared" ref="BE2" si="45">AZ2</f>
        <v>совершенно не согласен</v>
      </c>
      <c r="BF2" s="21" t="str">
        <f t="shared" ref="BF2" si="46">BA2</f>
        <v>совершенно согласен</v>
      </c>
      <c r="BG2" s="21" t="str">
        <f t="shared" ref="BG2" si="47">BB2</f>
        <v>согласен</v>
      </c>
      <c r="BH2" s="21" t="str">
        <f t="shared" ref="BH2" si="48">BC2</f>
        <v>трудно сказать</v>
      </c>
      <c r="BI2" s="21" t="str">
        <f t="shared" ref="BI2" si="49">BD2</f>
        <v>не согласен</v>
      </c>
      <c r="BJ2" s="21" t="str">
        <f t="shared" ref="BJ2" si="50">BE2</f>
        <v>совершенно не согласен</v>
      </c>
      <c r="BK2" s="21" t="str">
        <f t="shared" ref="BK2" si="51">BF2</f>
        <v>совершенно согласен</v>
      </c>
      <c r="BL2" s="21" t="str">
        <f t="shared" ref="BL2" si="52">BG2</f>
        <v>согласен</v>
      </c>
      <c r="BM2" s="21" t="str">
        <f t="shared" ref="BM2" si="53">BH2</f>
        <v>трудно сказать</v>
      </c>
      <c r="BN2" s="21" t="str">
        <f t="shared" ref="BN2" si="54">BI2</f>
        <v>не согласен</v>
      </c>
      <c r="BO2" s="21" t="str">
        <f t="shared" ref="BO2" si="55">BJ2</f>
        <v>совершенно не согласен</v>
      </c>
      <c r="BP2" s="21" t="str">
        <f t="shared" ref="BP2" si="56">BK2</f>
        <v>совершенно согласен</v>
      </c>
      <c r="BQ2" s="21" t="str">
        <f t="shared" ref="BQ2" si="57">BL2</f>
        <v>согласен</v>
      </c>
      <c r="BR2" s="21" t="str">
        <f t="shared" ref="BR2" si="58">BM2</f>
        <v>трудно сказать</v>
      </c>
      <c r="BS2" s="21" t="str">
        <f t="shared" ref="BS2" si="59">BN2</f>
        <v>не согласен</v>
      </c>
      <c r="BT2" s="21" t="str">
        <f t="shared" ref="BT2" si="60">BO2</f>
        <v>совершенно не согласен</v>
      </c>
      <c r="BU2" s="21" t="str">
        <f t="shared" ref="BU2" si="61">BP2</f>
        <v>совершенно согласен</v>
      </c>
      <c r="BV2" s="21" t="str">
        <f t="shared" ref="BV2" si="62">BQ2</f>
        <v>согласен</v>
      </c>
      <c r="BW2" s="21" t="str">
        <f t="shared" ref="BW2" si="63">BR2</f>
        <v>трудно сказать</v>
      </c>
      <c r="BX2" s="21" t="str">
        <f t="shared" ref="BX2" si="64">BS2</f>
        <v>не согласен</v>
      </c>
      <c r="BY2" s="21" t="str">
        <f t="shared" ref="BY2" si="65">BT2</f>
        <v>совершенно не согласен</v>
      </c>
      <c r="BZ2" s="21" t="str">
        <f t="shared" ref="BZ2" si="66">BU2</f>
        <v>совершенно согласен</v>
      </c>
      <c r="CA2" s="21" t="str">
        <f t="shared" ref="CA2" si="67">BV2</f>
        <v>согласен</v>
      </c>
      <c r="CB2" s="21" t="str">
        <f t="shared" ref="CB2" si="68">BW2</f>
        <v>трудно сказать</v>
      </c>
      <c r="CC2" s="21" t="str">
        <f t="shared" ref="CC2" si="69">BX2</f>
        <v>не согласен</v>
      </c>
      <c r="CD2" s="21" t="str">
        <f t="shared" ref="CD2" si="70">BY2</f>
        <v>совершенно не согласен</v>
      </c>
      <c r="CE2" s="21" t="str">
        <f t="shared" ref="CE2" si="71">BZ2</f>
        <v>совершенно согласен</v>
      </c>
      <c r="CF2" s="21" t="str">
        <f t="shared" ref="CF2" si="72">CA2</f>
        <v>согласен</v>
      </c>
      <c r="CG2" s="21" t="str">
        <f t="shared" ref="CG2" si="73">CB2</f>
        <v>трудно сказать</v>
      </c>
      <c r="CH2" s="21" t="str">
        <f t="shared" ref="CH2" si="74">CC2</f>
        <v>не согласен</v>
      </c>
      <c r="CI2" s="21" t="str">
        <f t="shared" ref="CI2" si="75">CD2</f>
        <v>совершенно не согласен</v>
      </c>
      <c r="CJ2" s="21" t="str">
        <f t="shared" ref="CJ2" si="76">CE2</f>
        <v>совершенно согласен</v>
      </c>
      <c r="CK2" s="21" t="str">
        <f t="shared" ref="CK2" si="77">CF2</f>
        <v>согласен</v>
      </c>
      <c r="CL2" s="21" t="str">
        <f t="shared" ref="CL2" si="78">CG2</f>
        <v>трудно сказать</v>
      </c>
      <c r="CM2" s="21" t="str">
        <f t="shared" ref="CM2" si="79">CH2</f>
        <v>не согласен</v>
      </c>
      <c r="CN2" s="21" t="str">
        <f t="shared" ref="CN2" si="80">CI2</f>
        <v>совершенно не согласен</v>
      </c>
      <c r="CO2" s="21" t="str">
        <f t="shared" ref="CO2" si="81">CJ2</f>
        <v>совершенно согласен</v>
      </c>
      <c r="CP2" s="21" t="str">
        <f t="shared" ref="CP2" si="82">CK2</f>
        <v>согласен</v>
      </c>
      <c r="CQ2" s="21" t="str">
        <f t="shared" ref="CQ2" si="83">CL2</f>
        <v>трудно сказать</v>
      </c>
      <c r="CR2" s="21" t="str">
        <f t="shared" ref="CR2" si="84">CM2</f>
        <v>не согласен</v>
      </c>
      <c r="CS2" s="21" t="str">
        <f t="shared" ref="CS2" si="85">CN2</f>
        <v>совершенно не согласен</v>
      </c>
      <c r="CT2" s="21" t="str">
        <f t="shared" ref="CT2" si="86">CO2</f>
        <v>совершенно согласен</v>
      </c>
      <c r="CU2" s="21" t="str">
        <f t="shared" ref="CU2" si="87">CP2</f>
        <v>согласен</v>
      </c>
      <c r="CV2" s="21" t="str">
        <f t="shared" ref="CV2" si="88">CQ2</f>
        <v>трудно сказать</v>
      </c>
      <c r="CW2" s="21" t="str">
        <f t="shared" ref="CW2" si="89">CR2</f>
        <v>не согласен</v>
      </c>
      <c r="CX2" s="21" t="str">
        <f t="shared" ref="CX2" si="90">CS2</f>
        <v>совершенно не согласен</v>
      </c>
    </row>
    <row r="3" spans="1:102" x14ac:dyDescent="0.3">
      <c r="A3" s="9" t="s">
        <v>39</v>
      </c>
      <c r="B3" s="12">
        <f>COUNTIF(Sheet!D:D, ROW()-2)</f>
        <v>7</v>
      </c>
      <c r="C3" s="9">
        <f>COUNTIFS(Sheet!$D:$D,LEFT($A3,SEARCH(" ",$A3)-1),Sheet!$E:$E,C$2)</f>
        <v>2</v>
      </c>
      <c r="D3" s="10">
        <f>COUNTIFS(Sheet!$D:$D,LEFT($A3,SEARCH(" ",$A3)-1),Sheet!$E:$E,D$2)</f>
        <v>3</v>
      </c>
      <c r="E3" s="10">
        <f>COUNTIFS(Sheet!$D:$D,LEFT($A3,SEARCH(" ",$A3)-1),Sheet!$E:$E,E$2)</f>
        <v>2</v>
      </c>
      <c r="F3" s="10">
        <f>COUNTIFS(Sheet!$D:$D,LEFT($A3,SEARCH(" ",$A3)-1),Sheet!$E:$E,F$2)</f>
        <v>0</v>
      </c>
      <c r="G3" s="11">
        <f>COUNTIFS(Sheet!$D:$D,LEFT($A3,SEARCH(" ",$A3)-1),Sheet!$E:$E,G$2)</f>
        <v>0</v>
      </c>
      <c r="H3" s="16">
        <f>COUNTIFS(Sheet!$D:$D,LEFT($A3,SEARCH(" ",$A3)-1),Sheet!$F:$F,H$2)</f>
        <v>2</v>
      </c>
      <c r="I3" s="10">
        <f>COUNTIFS(Sheet!$D:$D,LEFT($A3,SEARCH(" ",$A3)-1),Sheet!$F:$F,I$2)</f>
        <v>3</v>
      </c>
      <c r="J3" s="10">
        <f>COUNTIFS(Sheet!$D:$D,LEFT($A3,SEARCH(" ",$A3)-1),Sheet!$F:$F,J$2)</f>
        <v>2</v>
      </c>
      <c r="K3" s="10">
        <f>COUNTIFS(Sheet!$D:$D,LEFT($A3,SEARCH(" ",$A3)-1),Sheet!$F:$F,K$2)</f>
        <v>0</v>
      </c>
      <c r="L3" s="12">
        <f>COUNTIFS(Sheet!$D:$D,LEFT($A3,SEARCH(" ",$A3)-1),Sheet!$F:$F,L$2)</f>
        <v>0</v>
      </c>
      <c r="M3" s="9">
        <f>COUNTIFS(Sheet!$D:$D,LEFT($A3,SEARCH(" ",$A3)-1),Sheet!$G:$G,M$2)</f>
        <v>3</v>
      </c>
      <c r="N3" s="10">
        <f>COUNTIFS(Sheet!$D:$D,LEFT($A3,SEARCH(" ",$A3)-1),Sheet!$G:$G,N$2)</f>
        <v>3</v>
      </c>
      <c r="O3" s="10">
        <f>COUNTIFS(Sheet!$D:$D,LEFT($A3,SEARCH(" ",$A3)-1),Sheet!$G:$G,O$2)</f>
        <v>1</v>
      </c>
      <c r="P3" s="10">
        <f>COUNTIFS(Sheet!$D:$D,LEFT($A3,SEARCH(" ",$A3)-1),Sheet!$G:$G,P$2)</f>
        <v>0</v>
      </c>
      <c r="Q3" s="11">
        <f>COUNTIFS(Sheet!$D:$D,LEFT($A3,SEARCH(" ",$A3)-1),Sheet!$G:$G,Q$2)</f>
        <v>0</v>
      </c>
      <c r="R3" s="16">
        <f>COUNTIFS(Sheet!$D:$D,LEFT($A3,SEARCH(" ",$A3)-1),Sheet!$H:$H,R$2)</f>
        <v>3</v>
      </c>
      <c r="S3" s="10">
        <f>COUNTIFS(Sheet!$D:$D,LEFT($A3,SEARCH(" ",$A3)-1),Sheet!$H:$H,S$2)</f>
        <v>3</v>
      </c>
      <c r="T3" s="10">
        <f>COUNTIFS(Sheet!$D:$D,LEFT($A3,SEARCH(" ",$A3)-1),Sheet!$H:$H,T$2)</f>
        <v>1</v>
      </c>
      <c r="U3" s="10">
        <f>COUNTIFS(Sheet!$D:$D,LEFT($A3,SEARCH(" ",$A3)-1),Sheet!$H:$H,U$2)</f>
        <v>0</v>
      </c>
      <c r="V3" s="12">
        <f>COUNTIFS(Sheet!$D:$D,LEFT($A3,SEARCH(" ",$A3)-1),Sheet!$H:$H,V$2)</f>
        <v>0</v>
      </c>
      <c r="W3" s="9">
        <f>COUNTIFS(Sheet!$D:$D,LEFT($A3,SEARCH(" ",$A3)-1),Sheet!$I:$I,W$2)</f>
        <v>3</v>
      </c>
      <c r="X3" s="10">
        <f>COUNTIFS(Sheet!$D:$D,LEFT($A3,SEARCH(" ",$A3)-1),Sheet!$I:$I,X$2)</f>
        <v>4</v>
      </c>
      <c r="Y3" s="10">
        <f>COUNTIFS(Sheet!$D:$D,LEFT($A3,SEARCH(" ",$A3)-1),Sheet!$I:$I,Y$2)</f>
        <v>0</v>
      </c>
      <c r="Z3" s="10">
        <f>COUNTIFS(Sheet!$D:$D,LEFT($A3,SEARCH(" ",$A3)-1),Sheet!$I:$I,Z$2)</f>
        <v>0</v>
      </c>
      <c r="AA3" s="11">
        <f>COUNTIFS(Sheet!$D:$D,LEFT($A3,SEARCH(" ",$A3)-1),Sheet!$I:$I,AA$2)</f>
        <v>0</v>
      </c>
      <c r="AB3" s="16">
        <f>COUNTIFS(Sheet!$D:$D,LEFT($A3,SEARCH(" ",$A3)-1),Sheet!$J:$J,AB$2)</f>
        <v>3</v>
      </c>
      <c r="AC3" s="10">
        <f>COUNTIFS(Sheet!$D:$D,LEFT($A3,SEARCH(" ",$A3)-1),Sheet!$J:$J,AC$2)</f>
        <v>2</v>
      </c>
      <c r="AD3" s="10">
        <f>COUNTIFS(Sheet!$D:$D,LEFT($A3,SEARCH(" ",$A3)-1),Sheet!$J:$J,AD$2)</f>
        <v>2</v>
      </c>
      <c r="AE3" s="10">
        <f>COUNTIFS(Sheet!$D:$D,LEFT($A3,SEARCH(" ",$A3)-1),Sheet!$J:$J,AE$2)</f>
        <v>0</v>
      </c>
      <c r="AF3" s="12">
        <f>COUNTIFS(Sheet!$D:$D,LEFT($A3,SEARCH(" ",$A3)-1),Sheet!$J:$J,AF$2)</f>
        <v>0</v>
      </c>
      <c r="AG3" s="9">
        <f>COUNTIFS(Sheet!$D:$D,LEFT($A3,SEARCH(" ",$A3)-1),Sheet!$K:$K,AG$2)</f>
        <v>3</v>
      </c>
      <c r="AH3" s="10">
        <f>COUNTIFS(Sheet!$D:$D,LEFT($A3,SEARCH(" ",$A3)-1),Sheet!$K:$K,AH$2)</f>
        <v>4</v>
      </c>
      <c r="AI3" s="10">
        <f>COUNTIFS(Sheet!$D:$D,LEFT($A3,SEARCH(" ",$A3)-1),Sheet!$K:$K,AI$2)</f>
        <v>0</v>
      </c>
      <c r="AJ3" s="10">
        <f>COUNTIFS(Sheet!$D:$D,LEFT($A3,SEARCH(" ",$A3)-1),Sheet!$K:$K,AJ$2)</f>
        <v>0</v>
      </c>
      <c r="AK3" s="11">
        <f>COUNTIFS(Sheet!$D:$D,LEFT($A3,SEARCH(" ",$A3)-1),Sheet!$K:$K,AK$2)</f>
        <v>0</v>
      </c>
      <c r="AL3" s="16">
        <f>COUNTIFS(Sheet!$D:$D,LEFT($A3,SEARCH(" ",$A3)-1),Sheet!$L:$L,AL$2)</f>
        <v>3</v>
      </c>
      <c r="AM3" s="10">
        <f>COUNTIFS(Sheet!$D:$D,LEFT($A3,SEARCH(" ",$A3)-1),Sheet!$L:$L,AM$2)</f>
        <v>3</v>
      </c>
      <c r="AN3" s="10">
        <f>COUNTIFS(Sheet!$D:$D,LEFT($A3,SEARCH(" ",$A3)-1),Sheet!$L:$L,AN$2)</f>
        <v>1</v>
      </c>
      <c r="AO3" s="10">
        <f>COUNTIFS(Sheet!$D:$D,LEFT($A3,SEARCH(" ",$A3)-1),Sheet!$L:$L,AO$2)</f>
        <v>0</v>
      </c>
      <c r="AP3" s="12">
        <f>COUNTIFS(Sheet!$D:$D,LEFT($A3,SEARCH(" ",$A3)-1),Sheet!$L:$L,AP$2)</f>
        <v>0</v>
      </c>
      <c r="AQ3" s="9">
        <f>COUNTIFS(Sheet!$D:$D,LEFT($A3,SEARCH(" ",$A3)-1),Sheet!$M:$M,AQ$2)</f>
        <v>2</v>
      </c>
      <c r="AR3" s="10">
        <f>COUNTIFS(Sheet!$D:$D,LEFT($A3,SEARCH(" ",$A3)-1),Sheet!$M:$M,AR$2)</f>
        <v>4</v>
      </c>
      <c r="AS3" s="10">
        <f>COUNTIFS(Sheet!$D:$D,LEFT($A3,SEARCH(" ",$A3)-1),Sheet!$M:$M,AS$2)</f>
        <v>1</v>
      </c>
      <c r="AT3" s="10">
        <f>COUNTIFS(Sheet!$D:$D,LEFT($A3,SEARCH(" ",$A3)-1),Sheet!$M:$M,AT$2)</f>
        <v>0</v>
      </c>
      <c r="AU3" s="11">
        <f>COUNTIFS(Sheet!$D:$D,LEFT($A3,SEARCH(" ",$A3)-1),Sheet!$M:$M,AU$2)</f>
        <v>0</v>
      </c>
      <c r="AV3" s="16">
        <f>COUNTIFS(Sheet!$D:$D,LEFT($A3,SEARCH(" ",$A3)-1),Sheet!$N:$N,AV$2)</f>
        <v>2</v>
      </c>
      <c r="AW3" s="10">
        <f>COUNTIFS(Sheet!$D:$D,LEFT($A3,SEARCH(" ",$A3)-1),Sheet!$N:$N,AW$2)</f>
        <v>5</v>
      </c>
      <c r="AX3" s="10">
        <f>COUNTIFS(Sheet!$D:$D,LEFT($A3,SEARCH(" ",$A3)-1),Sheet!$N:$N,AX$2)</f>
        <v>0</v>
      </c>
      <c r="AY3" s="10">
        <f>COUNTIFS(Sheet!$D:$D,LEFT($A3,SEARCH(" ",$A3)-1),Sheet!$N:$N,AY$2)</f>
        <v>0</v>
      </c>
      <c r="AZ3" s="12">
        <f>COUNTIFS(Sheet!$D:$D,LEFT($A3,SEARCH(" ",$A3)-1),Sheet!$N:$N,AZ$2)</f>
        <v>0</v>
      </c>
      <c r="BA3" s="9">
        <f>COUNTIFS(Sheet!$D:$D,LEFT($A3,SEARCH(" ",$A3)-1),Sheet!$O:$O,BA$2)</f>
        <v>3</v>
      </c>
      <c r="BB3" s="10">
        <f>COUNTIFS(Sheet!$D:$D,LEFT($A3,SEARCH(" ",$A3)-1),Sheet!$O:$O,BB$2)</f>
        <v>3</v>
      </c>
      <c r="BC3" s="10">
        <f>COUNTIFS(Sheet!$D:$D,LEFT($A3,SEARCH(" ",$A3)-1),Sheet!$O:$O,BC$2)</f>
        <v>1</v>
      </c>
      <c r="BD3" s="10">
        <f>COUNTIFS(Sheet!$D:$D,LEFT($A3,SEARCH(" ",$A3)-1),Sheet!$O:$O,BD$2)</f>
        <v>0</v>
      </c>
      <c r="BE3" s="11">
        <f>COUNTIFS(Sheet!$D:$D,LEFT($A3,SEARCH(" ",$A3)-1),Sheet!$O:$O,BE$2)</f>
        <v>0</v>
      </c>
      <c r="BF3" s="16">
        <f>COUNTIFS(Sheet!$D:$D,LEFT($A3,SEARCH(" ",$A3)-1),Sheet!$P:$P,BF$2)</f>
        <v>3</v>
      </c>
      <c r="BG3" s="10">
        <f>COUNTIFS(Sheet!$D:$D,LEFT($A3,SEARCH(" ",$A3)-1),Sheet!$P:$P,BG$2)</f>
        <v>3</v>
      </c>
      <c r="BH3" s="10">
        <f>COUNTIFS(Sheet!$D:$D,LEFT($A3,SEARCH(" ",$A3)-1),Sheet!$P:$P,BH$2)</f>
        <v>1</v>
      </c>
      <c r="BI3" s="10">
        <f>COUNTIFS(Sheet!$D:$D,LEFT($A3,SEARCH(" ",$A3)-1),Sheet!$P:$P,BI$2)</f>
        <v>0</v>
      </c>
      <c r="BJ3" s="12">
        <f>COUNTIFS(Sheet!$D:$D,LEFT($A3,SEARCH(" ",$A3)-1),Sheet!$P:$P,BJ$2)</f>
        <v>0</v>
      </c>
      <c r="BK3" s="9">
        <f>COUNTIFS(Sheet!$D:$D,LEFT($A3,SEARCH(" ",$A3)-1),Sheet!$Q:$Q,BK$2)</f>
        <v>3</v>
      </c>
      <c r="BL3" s="10">
        <f>COUNTIFS(Sheet!$D:$D,LEFT($A3,SEARCH(" ",$A3)-1),Sheet!$Q:$Q,BL$2)</f>
        <v>3</v>
      </c>
      <c r="BM3" s="10">
        <f>COUNTIFS(Sheet!$D:$D,LEFT($A3,SEARCH(" ",$A3)-1),Sheet!$Q:$Q,BM$2)</f>
        <v>1</v>
      </c>
      <c r="BN3" s="10">
        <f>COUNTIFS(Sheet!$D:$D,LEFT($A3,SEARCH(" ",$A3)-1),Sheet!$Q:$Q,BN$2)</f>
        <v>0</v>
      </c>
      <c r="BO3" s="11">
        <f>COUNTIFS(Sheet!$D:$D,LEFT($A3,SEARCH(" ",$A3)-1),Sheet!$Q:$Q,BO$2)</f>
        <v>0</v>
      </c>
      <c r="BP3" s="16">
        <f>COUNTIFS(Sheet!$D:$D,LEFT($A3,SEARCH(" ",$A3)-1),Sheet!$R:$R,BP$2)</f>
        <v>2</v>
      </c>
      <c r="BQ3" s="10">
        <f>COUNTIFS(Sheet!$D:$D,LEFT($A3,SEARCH(" ",$A3)-1),Sheet!$R:$R,BQ$2)</f>
        <v>3</v>
      </c>
      <c r="BR3" s="10">
        <f>COUNTIFS(Sheet!$D:$D,LEFT($A3,SEARCH(" ",$A3)-1),Sheet!$R:$R,BR$2)</f>
        <v>2</v>
      </c>
      <c r="BS3" s="10">
        <f>COUNTIFS(Sheet!$D:$D,LEFT($A3,SEARCH(" ",$A3)-1),Sheet!$R:$R,BS$2)</f>
        <v>0</v>
      </c>
      <c r="BT3" s="12">
        <f>COUNTIFS(Sheet!$D:$D,LEFT($A3,SEARCH(" ",$A3)-1),Sheet!$R:$R,BT$2)</f>
        <v>0</v>
      </c>
      <c r="BU3" s="9">
        <f>COUNTIFS(Sheet!$D:$D,LEFT($A3,SEARCH(" ",$A3)-1),Sheet!$S:$S,BU$2)</f>
        <v>2</v>
      </c>
      <c r="BV3" s="10">
        <f>COUNTIFS(Sheet!$D:$D,LEFT($A3,SEARCH(" ",$A3)-1),Sheet!$S:$S,BV$2)</f>
        <v>4</v>
      </c>
      <c r="BW3" s="10">
        <f>COUNTIFS(Sheet!$D:$D,LEFT($A3,SEARCH(" ",$A3)-1),Sheet!$S:$S,BW$2)</f>
        <v>0</v>
      </c>
      <c r="BX3" s="10">
        <f>COUNTIFS(Sheet!$D:$D,LEFT($A3,SEARCH(" ",$A3)-1),Sheet!$S:$S,BX$2)</f>
        <v>1</v>
      </c>
      <c r="BY3" s="11">
        <f>COUNTIFS(Sheet!$D:$D,LEFT($A3,SEARCH(" ",$A3)-1),Sheet!$S:$S,BY$2)</f>
        <v>0</v>
      </c>
      <c r="BZ3" s="16">
        <f>COUNTIFS(Sheet!$D:$D,LEFT($A3,SEARCH(" ",$A3)-1),Sheet!$T:$T,BZ$2)</f>
        <v>3</v>
      </c>
      <c r="CA3" s="10">
        <f>COUNTIFS(Sheet!$D:$D,LEFT($A3,SEARCH(" ",$A3)-1),Sheet!$T:$T,CA$2)</f>
        <v>4</v>
      </c>
      <c r="CB3" s="10">
        <f>COUNTIFS(Sheet!$D:$D,LEFT($A3,SEARCH(" ",$A3)-1),Sheet!$T:$T,CB$2)</f>
        <v>0</v>
      </c>
      <c r="CC3" s="10">
        <f>COUNTIFS(Sheet!$D:$D,LEFT($A3,SEARCH(" ",$A3)-1),Sheet!$T:$T,CC$2)</f>
        <v>0</v>
      </c>
      <c r="CD3" s="12">
        <f>COUNTIFS(Sheet!$D:$D,LEFT($A3,SEARCH(" ",$A3)-1),Sheet!$T:$T,CD$2)</f>
        <v>0</v>
      </c>
      <c r="CE3" s="9">
        <f>COUNTIFS(Sheet!$D:$D,LEFT($A3,SEARCH(" ",$A3)-1),Sheet!$U:$U,CE$2)</f>
        <v>3</v>
      </c>
      <c r="CF3" s="10">
        <f>COUNTIFS(Sheet!$D:$D,LEFT($A3,SEARCH(" ",$A3)-1),Sheet!$U:$U,CF$2)</f>
        <v>4</v>
      </c>
      <c r="CG3" s="10">
        <f>COUNTIFS(Sheet!$D:$D,LEFT($A3,SEARCH(" ",$A3)-1),Sheet!$U:$U,CG$2)</f>
        <v>0</v>
      </c>
      <c r="CH3" s="10">
        <f>COUNTIFS(Sheet!$D:$D,LEFT($A3,SEARCH(" ",$A3)-1),Sheet!$U:$U,CH$2)</f>
        <v>0</v>
      </c>
      <c r="CI3" s="11">
        <f>COUNTIFS(Sheet!$D:$D,LEFT($A3,SEARCH(" ",$A3)-1),Sheet!$U:$U,CI$2)</f>
        <v>0</v>
      </c>
      <c r="CJ3" s="16">
        <f>COUNTIFS(Sheet!$D:$D,LEFT($A3,SEARCH(" ",$A3)-1),Sheet!$V:$V,CJ$2)</f>
        <v>3</v>
      </c>
      <c r="CK3" s="10">
        <f>COUNTIFS(Sheet!$D:$D,LEFT($A3,SEARCH(" ",$A3)-1),Sheet!$V:$V,CK$2)</f>
        <v>3</v>
      </c>
      <c r="CL3" s="10">
        <f>COUNTIFS(Sheet!$D:$D,LEFT($A3,SEARCH(" ",$A3)-1),Sheet!$V:$V,CL$2)</f>
        <v>1</v>
      </c>
      <c r="CM3" s="10">
        <f>COUNTIFS(Sheet!$D:$D,LEFT($A3,SEARCH(" ",$A3)-1),Sheet!$V:$V,CM$2)</f>
        <v>0</v>
      </c>
      <c r="CN3" s="12">
        <f>COUNTIFS(Sheet!$D:$D,LEFT($A3,SEARCH(" ",$A3)-1),Sheet!$V:$V,CN$2)</f>
        <v>0</v>
      </c>
      <c r="CO3" s="9">
        <f>COUNTIFS(Sheet!$D:$D,LEFT($A3,SEARCH(" ",$A3)-1),Sheet!$W:$W,CO$2)</f>
        <v>3</v>
      </c>
      <c r="CP3" s="10">
        <f>COUNTIFS(Sheet!$D:$D,LEFT($A3,SEARCH(" ",$A3)-1),Sheet!$W:$W,CP$2)</f>
        <v>2</v>
      </c>
      <c r="CQ3" s="10">
        <f>COUNTIFS(Sheet!$D:$D,LEFT($A3,SEARCH(" ",$A3)-1),Sheet!$W:$W,CQ$2)</f>
        <v>2</v>
      </c>
      <c r="CR3" s="10">
        <f>COUNTIFS(Sheet!$D:$D,LEFT($A3,SEARCH(" ",$A3)-1),Sheet!$W:$W,CR$2)</f>
        <v>0</v>
      </c>
      <c r="CS3" s="11">
        <f>COUNTIFS(Sheet!$D:$D,LEFT($A3,SEARCH(" ",$A3)-1),Sheet!$W:$W,CS$2)</f>
        <v>0</v>
      </c>
      <c r="CT3" s="16">
        <f>COUNTIFS(Sheet!$D:$D,LEFT($A3,SEARCH(" ",$A3)-1),Sheet!$X:$X,CT$2)</f>
        <v>3</v>
      </c>
      <c r="CU3" s="10">
        <f>COUNTIFS(Sheet!$D:$D,LEFT($A3,SEARCH(" ",$A3)-1),Sheet!$X:$X,CU$2)</f>
        <v>3</v>
      </c>
      <c r="CV3" s="10">
        <f>COUNTIFS(Sheet!$D:$D,LEFT($A3,SEARCH(" ",$A3)-1),Sheet!$X:$X,CV$2)</f>
        <v>1</v>
      </c>
      <c r="CW3" s="10">
        <f>COUNTIFS(Sheet!$D:$D,LEFT($A3,SEARCH(" ",$A3)-1),Sheet!$X:$X,CW$2)</f>
        <v>0</v>
      </c>
      <c r="CX3" s="11">
        <f>COUNTIFS(Sheet!$D:$D,LEFT($A3,SEARCH(" ",$A3)-1),Sheet!$X:$X,CX$2)</f>
        <v>0</v>
      </c>
    </row>
    <row r="4" spans="1:102" x14ac:dyDescent="0.3">
      <c r="A4" s="5" t="s">
        <v>40</v>
      </c>
      <c r="B4" s="13">
        <f>COUNTIF(Sheet!D:D, ROW()-2)</f>
        <v>10</v>
      </c>
      <c r="C4" s="5">
        <f>COUNTIFS(Sheet!$D:$D,LEFT($A4,SEARCH(" ",$A4)-1),Sheet!$E:$E,C$2)</f>
        <v>4</v>
      </c>
      <c r="D4" s="3">
        <f>COUNTIFS(Sheet!$D:$D,LEFT($A4,SEARCH(" ",$A4)-1),Sheet!$E:$E,D$2)</f>
        <v>5</v>
      </c>
      <c r="E4" s="3">
        <f>COUNTIFS(Sheet!$D:$D,LEFT($A4,SEARCH(" ",$A4)-1),Sheet!$E:$E,E$2)</f>
        <v>1</v>
      </c>
      <c r="F4" s="3">
        <f>COUNTIFS(Sheet!$D:$D,LEFT($A4,SEARCH(" ",$A4)-1),Sheet!$E:$E,F$2)</f>
        <v>0</v>
      </c>
      <c r="G4" s="4">
        <f>COUNTIFS(Sheet!$D:$D,LEFT($A4,SEARCH(" ",$A4)-1),Sheet!$E:$E,G$2)</f>
        <v>0</v>
      </c>
      <c r="H4" s="17">
        <f>COUNTIFS(Sheet!$D:$D,LEFT($A4,SEARCH(" ",$A4)-1),Sheet!$F:$F,H$2)</f>
        <v>4</v>
      </c>
      <c r="I4" s="3">
        <f>COUNTIFS(Sheet!$D:$D,LEFT($A4,SEARCH(" ",$A4)-1),Sheet!$F:$F,I$2)</f>
        <v>6</v>
      </c>
      <c r="J4" s="3">
        <f>COUNTIFS(Sheet!$D:$D,LEFT($A4,SEARCH(" ",$A4)-1),Sheet!$F:$F,J$2)</f>
        <v>0</v>
      </c>
      <c r="K4" s="3">
        <f>COUNTIFS(Sheet!$D:$D,LEFT($A4,SEARCH(" ",$A4)-1),Sheet!$F:$F,K$2)</f>
        <v>0</v>
      </c>
      <c r="L4" s="13">
        <f>COUNTIFS(Sheet!$D:$D,LEFT($A4,SEARCH(" ",$A4)-1),Sheet!$F:$F,L$2)</f>
        <v>0</v>
      </c>
      <c r="M4" s="5">
        <f>COUNTIFS(Sheet!$D:$D,LEFT($A4,SEARCH(" ",$A4)-1),Sheet!$G:$G,M$2)</f>
        <v>4</v>
      </c>
      <c r="N4" s="3">
        <f>COUNTIFS(Sheet!$D:$D,LEFT($A4,SEARCH(" ",$A4)-1),Sheet!$G:$G,N$2)</f>
        <v>5</v>
      </c>
      <c r="O4" s="3">
        <f>COUNTIFS(Sheet!$D:$D,LEFT($A4,SEARCH(" ",$A4)-1),Sheet!$G:$G,O$2)</f>
        <v>1</v>
      </c>
      <c r="P4" s="3">
        <f>COUNTIFS(Sheet!$D:$D,LEFT($A4,SEARCH(" ",$A4)-1),Sheet!$G:$G,P$2)</f>
        <v>0</v>
      </c>
      <c r="Q4" s="4">
        <f>COUNTIFS(Sheet!$D:$D,LEFT($A4,SEARCH(" ",$A4)-1),Sheet!$G:$G,Q$2)</f>
        <v>0</v>
      </c>
      <c r="R4" s="17">
        <f>COUNTIFS(Sheet!$D:$D,LEFT($A4,SEARCH(" ",$A4)-1),Sheet!$H:$H,R$2)</f>
        <v>4</v>
      </c>
      <c r="S4" s="3">
        <f>COUNTIFS(Sheet!$D:$D,LEFT($A4,SEARCH(" ",$A4)-1),Sheet!$H:$H,S$2)</f>
        <v>6</v>
      </c>
      <c r="T4" s="3">
        <f>COUNTIFS(Sheet!$D:$D,LEFT($A4,SEARCH(" ",$A4)-1),Sheet!$H:$H,T$2)</f>
        <v>0</v>
      </c>
      <c r="U4" s="3">
        <f>COUNTIFS(Sheet!$D:$D,LEFT($A4,SEARCH(" ",$A4)-1),Sheet!$H:$H,U$2)</f>
        <v>0</v>
      </c>
      <c r="V4" s="13">
        <f>COUNTIFS(Sheet!$D:$D,LEFT($A4,SEARCH(" ",$A4)-1),Sheet!$H:$H,V$2)</f>
        <v>0</v>
      </c>
      <c r="W4" s="5">
        <f>COUNTIFS(Sheet!$D:$D,LEFT($A4,SEARCH(" ",$A4)-1),Sheet!$I:$I,W$2)</f>
        <v>6</v>
      </c>
      <c r="X4" s="3">
        <f>COUNTIFS(Sheet!$D:$D,LEFT($A4,SEARCH(" ",$A4)-1),Sheet!$I:$I,X$2)</f>
        <v>3</v>
      </c>
      <c r="Y4" s="3">
        <f>COUNTIFS(Sheet!$D:$D,LEFT($A4,SEARCH(" ",$A4)-1),Sheet!$I:$I,Y$2)</f>
        <v>1</v>
      </c>
      <c r="Z4" s="3">
        <f>COUNTIFS(Sheet!$D:$D,LEFT($A4,SEARCH(" ",$A4)-1),Sheet!$I:$I,Z$2)</f>
        <v>0</v>
      </c>
      <c r="AA4" s="4">
        <f>COUNTIFS(Sheet!$D:$D,LEFT($A4,SEARCH(" ",$A4)-1),Sheet!$I:$I,AA$2)</f>
        <v>0</v>
      </c>
      <c r="AB4" s="17">
        <f>COUNTIFS(Sheet!$D:$D,LEFT($A4,SEARCH(" ",$A4)-1),Sheet!$J:$J,AB$2)</f>
        <v>3</v>
      </c>
      <c r="AC4" s="3">
        <f>COUNTIFS(Sheet!$D:$D,LEFT($A4,SEARCH(" ",$A4)-1),Sheet!$J:$J,AC$2)</f>
        <v>4</v>
      </c>
      <c r="AD4" s="3">
        <f>COUNTIFS(Sheet!$D:$D,LEFT($A4,SEARCH(" ",$A4)-1),Sheet!$J:$J,AD$2)</f>
        <v>3</v>
      </c>
      <c r="AE4" s="3">
        <f>COUNTIFS(Sheet!$D:$D,LEFT($A4,SEARCH(" ",$A4)-1),Sheet!$J:$J,AE$2)</f>
        <v>0</v>
      </c>
      <c r="AF4" s="13">
        <f>COUNTIFS(Sheet!$D:$D,LEFT($A4,SEARCH(" ",$A4)-1),Sheet!$J:$J,AF$2)</f>
        <v>0</v>
      </c>
      <c r="AG4" s="5">
        <f>COUNTIFS(Sheet!$D:$D,LEFT($A4,SEARCH(" ",$A4)-1),Sheet!$K:$K,AG$2)</f>
        <v>2</v>
      </c>
      <c r="AH4" s="3">
        <f>COUNTIFS(Sheet!$D:$D,LEFT($A4,SEARCH(" ",$A4)-1),Sheet!$K:$K,AH$2)</f>
        <v>5</v>
      </c>
      <c r="AI4" s="3">
        <f>COUNTIFS(Sheet!$D:$D,LEFT($A4,SEARCH(" ",$A4)-1),Sheet!$K:$K,AI$2)</f>
        <v>3</v>
      </c>
      <c r="AJ4" s="3">
        <f>COUNTIFS(Sheet!$D:$D,LEFT($A4,SEARCH(" ",$A4)-1),Sheet!$K:$K,AJ$2)</f>
        <v>0</v>
      </c>
      <c r="AK4" s="4">
        <f>COUNTIFS(Sheet!$D:$D,LEFT($A4,SEARCH(" ",$A4)-1),Sheet!$K:$K,AK$2)</f>
        <v>0</v>
      </c>
      <c r="AL4" s="17">
        <f>COUNTIFS(Sheet!$D:$D,LEFT($A4,SEARCH(" ",$A4)-1),Sheet!$L:$L,AL$2)</f>
        <v>3</v>
      </c>
      <c r="AM4" s="3">
        <f>COUNTIFS(Sheet!$D:$D,LEFT($A4,SEARCH(" ",$A4)-1),Sheet!$L:$L,AM$2)</f>
        <v>4</v>
      </c>
      <c r="AN4" s="3">
        <f>COUNTIFS(Sheet!$D:$D,LEFT($A4,SEARCH(" ",$A4)-1),Sheet!$L:$L,AN$2)</f>
        <v>3</v>
      </c>
      <c r="AO4" s="3">
        <f>COUNTIFS(Sheet!$D:$D,LEFT($A4,SEARCH(" ",$A4)-1),Sheet!$L:$L,AO$2)</f>
        <v>0</v>
      </c>
      <c r="AP4" s="13">
        <f>COUNTIFS(Sheet!$D:$D,LEFT($A4,SEARCH(" ",$A4)-1),Sheet!$L:$L,AP$2)</f>
        <v>0</v>
      </c>
      <c r="AQ4" s="5">
        <f>COUNTIFS(Sheet!$D:$D,LEFT($A4,SEARCH(" ",$A4)-1),Sheet!$M:$M,AQ$2)</f>
        <v>3</v>
      </c>
      <c r="AR4" s="3">
        <f>COUNTIFS(Sheet!$D:$D,LEFT($A4,SEARCH(" ",$A4)-1),Sheet!$M:$M,AR$2)</f>
        <v>5</v>
      </c>
      <c r="AS4" s="3">
        <f>COUNTIFS(Sheet!$D:$D,LEFT($A4,SEARCH(" ",$A4)-1),Sheet!$M:$M,AS$2)</f>
        <v>2</v>
      </c>
      <c r="AT4" s="3">
        <f>COUNTIFS(Sheet!$D:$D,LEFT($A4,SEARCH(" ",$A4)-1),Sheet!$M:$M,AT$2)</f>
        <v>0</v>
      </c>
      <c r="AU4" s="4">
        <f>COUNTIFS(Sheet!$D:$D,LEFT($A4,SEARCH(" ",$A4)-1),Sheet!$M:$M,AU$2)</f>
        <v>0</v>
      </c>
      <c r="AV4" s="17">
        <f>COUNTIFS(Sheet!$D:$D,LEFT($A4,SEARCH(" ",$A4)-1),Sheet!$N:$N,AV$2)</f>
        <v>3</v>
      </c>
      <c r="AW4" s="3">
        <f>COUNTIFS(Sheet!$D:$D,LEFT($A4,SEARCH(" ",$A4)-1),Sheet!$N:$N,AW$2)</f>
        <v>6</v>
      </c>
      <c r="AX4" s="3">
        <f>COUNTIFS(Sheet!$D:$D,LEFT($A4,SEARCH(" ",$A4)-1),Sheet!$N:$N,AX$2)</f>
        <v>1</v>
      </c>
      <c r="AY4" s="3">
        <f>COUNTIFS(Sheet!$D:$D,LEFT($A4,SEARCH(" ",$A4)-1),Sheet!$N:$N,AY$2)</f>
        <v>0</v>
      </c>
      <c r="AZ4" s="13">
        <f>COUNTIFS(Sheet!$D:$D,LEFT($A4,SEARCH(" ",$A4)-1),Sheet!$N:$N,AZ$2)</f>
        <v>0</v>
      </c>
      <c r="BA4" s="5">
        <f>COUNTIFS(Sheet!$D:$D,LEFT($A4,SEARCH(" ",$A4)-1),Sheet!$O:$O,BA$2)</f>
        <v>3</v>
      </c>
      <c r="BB4" s="3">
        <f>COUNTIFS(Sheet!$D:$D,LEFT($A4,SEARCH(" ",$A4)-1),Sheet!$O:$O,BB$2)</f>
        <v>5</v>
      </c>
      <c r="BC4" s="3">
        <f>COUNTIFS(Sheet!$D:$D,LEFT($A4,SEARCH(" ",$A4)-1),Sheet!$O:$O,BC$2)</f>
        <v>2</v>
      </c>
      <c r="BD4" s="3">
        <f>COUNTIFS(Sheet!$D:$D,LEFT($A4,SEARCH(" ",$A4)-1),Sheet!$O:$O,BD$2)</f>
        <v>0</v>
      </c>
      <c r="BE4" s="4">
        <f>COUNTIFS(Sheet!$D:$D,LEFT($A4,SEARCH(" ",$A4)-1),Sheet!$O:$O,BE$2)</f>
        <v>0</v>
      </c>
      <c r="BF4" s="17">
        <f>COUNTIFS(Sheet!$D:$D,LEFT($A4,SEARCH(" ",$A4)-1),Sheet!$P:$P,BF$2)</f>
        <v>2</v>
      </c>
      <c r="BG4" s="3">
        <f>COUNTIFS(Sheet!$D:$D,LEFT($A4,SEARCH(" ",$A4)-1),Sheet!$P:$P,BG$2)</f>
        <v>7</v>
      </c>
      <c r="BH4" s="3">
        <f>COUNTIFS(Sheet!$D:$D,LEFT($A4,SEARCH(" ",$A4)-1),Sheet!$P:$P,BH$2)</f>
        <v>1</v>
      </c>
      <c r="BI4" s="3">
        <f>COUNTIFS(Sheet!$D:$D,LEFT($A4,SEARCH(" ",$A4)-1),Sheet!$P:$P,BI$2)</f>
        <v>0</v>
      </c>
      <c r="BJ4" s="13">
        <f>COUNTIFS(Sheet!$D:$D,LEFT($A4,SEARCH(" ",$A4)-1),Sheet!$P:$P,BJ$2)</f>
        <v>0</v>
      </c>
      <c r="BK4" s="5">
        <f>COUNTIFS(Sheet!$D:$D,LEFT($A4,SEARCH(" ",$A4)-1),Sheet!$Q:$Q,BK$2)</f>
        <v>2</v>
      </c>
      <c r="BL4" s="3">
        <f>COUNTIFS(Sheet!$D:$D,LEFT($A4,SEARCH(" ",$A4)-1),Sheet!$Q:$Q,BL$2)</f>
        <v>6</v>
      </c>
      <c r="BM4" s="3">
        <f>COUNTIFS(Sheet!$D:$D,LEFT($A4,SEARCH(" ",$A4)-1),Sheet!$Q:$Q,BM$2)</f>
        <v>2</v>
      </c>
      <c r="BN4" s="3">
        <f>COUNTIFS(Sheet!$D:$D,LEFT($A4,SEARCH(" ",$A4)-1),Sheet!$Q:$Q,BN$2)</f>
        <v>0</v>
      </c>
      <c r="BO4" s="4">
        <f>COUNTIFS(Sheet!$D:$D,LEFT($A4,SEARCH(" ",$A4)-1),Sheet!$Q:$Q,BO$2)</f>
        <v>0</v>
      </c>
      <c r="BP4" s="17">
        <f>COUNTIFS(Sheet!$D:$D,LEFT($A4,SEARCH(" ",$A4)-1),Sheet!$R:$R,BP$2)</f>
        <v>2</v>
      </c>
      <c r="BQ4" s="3">
        <f>COUNTIFS(Sheet!$D:$D,LEFT($A4,SEARCH(" ",$A4)-1),Sheet!$R:$R,BQ$2)</f>
        <v>7</v>
      </c>
      <c r="BR4" s="3">
        <f>COUNTIFS(Sheet!$D:$D,LEFT($A4,SEARCH(" ",$A4)-1),Sheet!$R:$R,BR$2)</f>
        <v>0</v>
      </c>
      <c r="BS4" s="3">
        <f>COUNTIFS(Sheet!$D:$D,LEFT($A4,SEARCH(" ",$A4)-1),Sheet!$R:$R,BS$2)</f>
        <v>1</v>
      </c>
      <c r="BT4" s="13">
        <f>COUNTIFS(Sheet!$D:$D,LEFT($A4,SEARCH(" ",$A4)-1),Sheet!$R:$R,BT$2)</f>
        <v>0</v>
      </c>
      <c r="BU4" s="5">
        <f>COUNTIFS(Sheet!$D:$D,LEFT($A4,SEARCH(" ",$A4)-1),Sheet!$S:$S,BU$2)</f>
        <v>3</v>
      </c>
      <c r="BV4" s="3">
        <f>COUNTIFS(Sheet!$D:$D,LEFT($A4,SEARCH(" ",$A4)-1),Sheet!$S:$S,BV$2)</f>
        <v>6</v>
      </c>
      <c r="BW4" s="3">
        <f>COUNTIFS(Sheet!$D:$D,LEFT($A4,SEARCH(" ",$A4)-1),Sheet!$S:$S,BW$2)</f>
        <v>0</v>
      </c>
      <c r="BX4" s="3">
        <f>COUNTIFS(Sheet!$D:$D,LEFT($A4,SEARCH(" ",$A4)-1),Sheet!$S:$S,BX$2)</f>
        <v>1</v>
      </c>
      <c r="BY4" s="4">
        <f>COUNTIFS(Sheet!$D:$D,LEFT($A4,SEARCH(" ",$A4)-1),Sheet!$S:$S,BY$2)</f>
        <v>0</v>
      </c>
      <c r="BZ4" s="17">
        <f>COUNTIFS(Sheet!$D:$D,LEFT($A4,SEARCH(" ",$A4)-1),Sheet!$T:$T,BZ$2)</f>
        <v>3</v>
      </c>
      <c r="CA4" s="3">
        <f>COUNTIFS(Sheet!$D:$D,LEFT($A4,SEARCH(" ",$A4)-1),Sheet!$T:$T,CA$2)</f>
        <v>5</v>
      </c>
      <c r="CB4" s="3">
        <f>COUNTIFS(Sheet!$D:$D,LEFT($A4,SEARCH(" ",$A4)-1),Sheet!$T:$T,CB$2)</f>
        <v>1</v>
      </c>
      <c r="CC4" s="3">
        <f>COUNTIFS(Sheet!$D:$D,LEFT($A4,SEARCH(" ",$A4)-1),Sheet!$T:$T,CC$2)</f>
        <v>1</v>
      </c>
      <c r="CD4" s="13">
        <f>COUNTIFS(Sheet!$D:$D,LEFT($A4,SEARCH(" ",$A4)-1),Sheet!$T:$T,CD$2)</f>
        <v>0</v>
      </c>
      <c r="CE4" s="5">
        <f>COUNTIFS(Sheet!$D:$D,LEFT($A4,SEARCH(" ",$A4)-1),Sheet!$U:$U,CE$2)</f>
        <v>3</v>
      </c>
      <c r="CF4" s="3">
        <f>COUNTIFS(Sheet!$D:$D,LEFT($A4,SEARCH(" ",$A4)-1),Sheet!$U:$U,CF$2)</f>
        <v>4</v>
      </c>
      <c r="CG4" s="3">
        <f>COUNTIFS(Sheet!$D:$D,LEFT($A4,SEARCH(" ",$A4)-1),Sheet!$U:$U,CG$2)</f>
        <v>2</v>
      </c>
      <c r="CH4" s="3">
        <f>COUNTIFS(Sheet!$D:$D,LEFT($A4,SEARCH(" ",$A4)-1),Sheet!$U:$U,CH$2)</f>
        <v>1</v>
      </c>
      <c r="CI4" s="4">
        <f>COUNTIFS(Sheet!$D:$D,LEFT($A4,SEARCH(" ",$A4)-1),Sheet!$U:$U,CI$2)</f>
        <v>0</v>
      </c>
      <c r="CJ4" s="17">
        <f>COUNTIFS(Sheet!$D:$D,LEFT($A4,SEARCH(" ",$A4)-1),Sheet!$V:$V,CJ$2)</f>
        <v>3</v>
      </c>
      <c r="CK4" s="3">
        <f>COUNTIFS(Sheet!$D:$D,LEFT($A4,SEARCH(" ",$A4)-1),Sheet!$V:$V,CK$2)</f>
        <v>5</v>
      </c>
      <c r="CL4" s="3">
        <f>COUNTIFS(Sheet!$D:$D,LEFT($A4,SEARCH(" ",$A4)-1),Sheet!$V:$V,CL$2)</f>
        <v>1</v>
      </c>
      <c r="CM4" s="3">
        <f>COUNTIFS(Sheet!$D:$D,LEFT($A4,SEARCH(" ",$A4)-1),Sheet!$V:$V,CM$2)</f>
        <v>1</v>
      </c>
      <c r="CN4" s="13">
        <f>COUNTIFS(Sheet!$D:$D,LEFT($A4,SEARCH(" ",$A4)-1),Sheet!$V:$V,CN$2)</f>
        <v>0</v>
      </c>
      <c r="CO4" s="5">
        <f>COUNTIFS(Sheet!$D:$D,LEFT($A4,SEARCH(" ",$A4)-1),Sheet!$W:$W,CO$2)</f>
        <v>2</v>
      </c>
      <c r="CP4" s="3">
        <f>COUNTIFS(Sheet!$D:$D,LEFT($A4,SEARCH(" ",$A4)-1),Sheet!$W:$W,CP$2)</f>
        <v>6</v>
      </c>
      <c r="CQ4" s="3">
        <f>COUNTIFS(Sheet!$D:$D,LEFT($A4,SEARCH(" ",$A4)-1),Sheet!$W:$W,CQ$2)</f>
        <v>1</v>
      </c>
      <c r="CR4" s="3">
        <f>COUNTIFS(Sheet!$D:$D,LEFT($A4,SEARCH(" ",$A4)-1),Sheet!$W:$W,CR$2)</f>
        <v>1</v>
      </c>
      <c r="CS4" s="4">
        <f>COUNTIFS(Sheet!$D:$D,LEFT($A4,SEARCH(" ",$A4)-1),Sheet!$W:$W,CS$2)</f>
        <v>0</v>
      </c>
      <c r="CT4" s="17">
        <f>COUNTIFS(Sheet!$D:$D,LEFT($A4,SEARCH(" ",$A4)-1),Sheet!$X:$X,CT$2)</f>
        <v>3</v>
      </c>
      <c r="CU4" s="3">
        <f>COUNTIFS(Sheet!$D:$D,LEFT($A4,SEARCH(" ",$A4)-1),Sheet!$X:$X,CU$2)</f>
        <v>7</v>
      </c>
      <c r="CV4" s="3">
        <f>COUNTIFS(Sheet!$D:$D,LEFT($A4,SEARCH(" ",$A4)-1),Sheet!$X:$X,CV$2)</f>
        <v>0</v>
      </c>
      <c r="CW4" s="3">
        <f>COUNTIFS(Sheet!$D:$D,LEFT($A4,SEARCH(" ",$A4)-1),Sheet!$X:$X,CW$2)</f>
        <v>0</v>
      </c>
      <c r="CX4" s="4">
        <f>COUNTIFS(Sheet!$D:$D,LEFT($A4,SEARCH(" ",$A4)-1),Sheet!$X:$X,CX$2)</f>
        <v>0</v>
      </c>
    </row>
    <row r="5" spans="1:102" x14ac:dyDescent="0.3">
      <c r="A5" s="5" t="s">
        <v>41</v>
      </c>
      <c r="B5" s="13">
        <f>COUNTIF(Sheet!D:D, ROW()-2)</f>
        <v>4</v>
      </c>
      <c r="C5" s="5">
        <f>COUNTIFS(Sheet!$D:$D,LEFT($A5,SEARCH(" ",$A5)-1),Sheet!$E:$E,C$2)</f>
        <v>0</v>
      </c>
      <c r="D5" s="3">
        <f>COUNTIFS(Sheet!$D:$D,LEFT($A5,SEARCH(" ",$A5)-1),Sheet!$E:$E,D$2)</f>
        <v>2</v>
      </c>
      <c r="E5" s="3">
        <f>COUNTIFS(Sheet!$D:$D,LEFT($A5,SEARCH(" ",$A5)-1),Sheet!$E:$E,E$2)</f>
        <v>2</v>
      </c>
      <c r="F5" s="3">
        <f>COUNTIFS(Sheet!$D:$D,LEFT($A5,SEARCH(" ",$A5)-1),Sheet!$E:$E,F$2)</f>
        <v>0</v>
      </c>
      <c r="G5" s="4">
        <f>COUNTIFS(Sheet!$D:$D,LEFT($A5,SEARCH(" ",$A5)-1),Sheet!$E:$E,G$2)</f>
        <v>0</v>
      </c>
      <c r="H5" s="17">
        <f>COUNTIFS(Sheet!$D:$D,LEFT($A5,SEARCH(" ",$A5)-1),Sheet!$F:$F,H$2)</f>
        <v>0</v>
      </c>
      <c r="I5" s="3">
        <f>COUNTIFS(Sheet!$D:$D,LEFT($A5,SEARCH(" ",$A5)-1),Sheet!$F:$F,I$2)</f>
        <v>3</v>
      </c>
      <c r="J5" s="3">
        <f>COUNTIFS(Sheet!$D:$D,LEFT($A5,SEARCH(" ",$A5)-1),Sheet!$F:$F,J$2)</f>
        <v>1</v>
      </c>
      <c r="K5" s="3">
        <f>COUNTIFS(Sheet!$D:$D,LEFT($A5,SEARCH(" ",$A5)-1),Sheet!$F:$F,K$2)</f>
        <v>0</v>
      </c>
      <c r="L5" s="13">
        <f>COUNTIFS(Sheet!$D:$D,LEFT($A5,SEARCH(" ",$A5)-1),Sheet!$F:$F,L$2)</f>
        <v>0</v>
      </c>
      <c r="M5" s="5">
        <f>COUNTIFS(Sheet!$D:$D,LEFT($A5,SEARCH(" ",$A5)-1),Sheet!$G:$G,M$2)</f>
        <v>0</v>
      </c>
      <c r="N5" s="3">
        <f>COUNTIFS(Sheet!$D:$D,LEFT($A5,SEARCH(" ",$A5)-1),Sheet!$G:$G,N$2)</f>
        <v>4</v>
      </c>
      <c r="O5" s="3">
        <f>COUNTIFS(Sheet!$D:$D,LEFT($A5,SEARCH(" ",$A5)-1),Sheet!$G:$G,O$2)</f>
        <v>0</v>
      </c>
      <c r="P5" s="3">
        <f>COUNTIFS(Sheet!$D:$D,LEFT($A5,SEARCH(" ",$A5)-1),Sheet!$G:$G,P$2)</f>
        <v>0</v>
      </c>
      <c r="Q5" s="4">
        <f>COUNTIFS(Sheet!$D:$D,LEFT($A5,SEARCH(" ",$A5)-1),Sheet!$G:$G,Q$2)</f>
        <v>0</v>
      </c>
      <c r="R5" s="17">
        <f>COUNTIFS(Sheet!$D:$D,LEFT($A5,SEARCH(" ",$A5)-1),Sheet!$H:$H,R$2)</f>
        <v>0</v>
      </c>
      <c r="S5" s="3">
        <f>COUNTIFS(Sheet!$D:$D,LEFT($A5,SEARCH(" ",$A5)-1),Sheet!$H:$H,S$2)</f>
        <v>4</v>
      </c>
      <c r="T5" s="3">
        <f>COUNTIFS(Sheet!$D:$D,LEFT($A5,SEARCH(" ",$A5)-1),Sheet!$H:$H,T$2)</f>
        <v>0</v>
      </c>
      <c r="U5" s="3">
        <f>COUNTIFS(Sheet!$D:$D,LEFT($A5,SEARCH(" ",$A5)-1),Sheet!$H:$H,U$2)</f>
        <v>0</v>
      </c>
      <c r="V5" s="13">
        <f>COUNTIFS(Sheet!$D:$D,LEFT($A5,SEARCH(" ",$A5)-1),Sheet!$H:$H,V$2)</f>
        <v>0</v>
      </c>
      <c r="W5" s="5">
        <f>COUNTIFS(Sheet!$D:$D,LEFT($A5,SEARCH(" ",$A5)-1),Sheet!$I:$I,W$2)</f>
        <v>2</v>
      </c>
      <c r="X5" s="3">
        <f>COUNTIFS(Sheet!$D:$D,LEFT($A5,SEARCH(" ",$A5)-1),Sheet!$I:$I,X$2)</f>
        <v>2</v>
      </c>
      <c r="Y5" s="3">
        <f>COUNTIFS(Sheet!$D:$D,LEFT($A5,SEARCH(" ",$A5)-1),Sheet!$I:$I,Y$2)</f>
        <v>0</v>
      </c>
      <c r="Z5" s="3">
        <f>COUNTIFS(Sheet!$D:$D,LEFT($A5,SEARCH(" ",$A5)-1),Sheet!$I:$I,Z$2)</f>
        <v>0</v>
      </c>
      <c r="AA5" s="4">
        <f>COUNTIFS(Sheet!$D:$D,LEFT($A5,SEARCH(" ",$A5)-1),Sheet!$I:$I,AA$2)</f>
        <v>0</v>
      </c>
      <c r="AB5" s="17">
        <f>COUNTIFS(Sheet!$D:$D,LEFT($A5,SEARCH(" ",$A5)-1),Sheet!$J:$J,AB$2)</f>
        <v>0</v>
      </c>
      <c r="AC5" s="3">
        <f>COUNTIFS(Sheet!$D:$D,LEFT($A5,SEARCH(" ",$A5)-1),Sheet!$J:$J,AC$2)</f>
        <v>4</v>
      </c>
      <c r="AD5" s="3">
        <f>COUNTIFS(Sheet!$D:$D,LEFT($A5,SEARCH(" ",$A5)-1),Sheet!$J:$J,AD$2)</f>
        <v>0</v>
      </c>
      <c r="AE5" s="3">
        <f>COUNTIFS(Sheet!$D:$D,LEFT($A5,SEARCH(" ",$A5)-1),Sheet!$J:$J,AE$2)</f>
        <v>0</v>
      </c>
      <c r="AF5" s="13">
        <f>COUNTIFS(Sheet!$D:$D,LEFT($A5,SEARCH(" ",$A5)-1),Sheet!$J:$J,AF$2)</f>
        <v>0</v>
      </c>
      <c r="AG5" s="5">
        <f>COUNTIFS(Sheet!$D:$D,LEFT($A5,SEARCH(" ",$A5)-1),Sheet!$K:$K,AG$2)</f>
        <v>0</v>
      </c>
      <c r="AH5" s="3">
        <f>COUNTIFS(Sheet!$D:$D,LEFT($A5,SEARCH(" ",$A5)-1),Sheet!$K:$K,AH$2)</f>
        <v>4</v>
      </c>
      <c r="AI5" s="3">
        <f>COUNTIFS(Sheet!$D:$D,LEFT($A5,SEARCH(" ",$A5)-1),Sheet!$K:$K,AI$2)</f>
        <v>0</v>
      </c>
      <c r="AJ5" s="3">
        <f>COUNTIFS(Sheet!$D:$D,LEFT($A5,SEARCH(" ",$A5)-1),Sheet!$K:$K,AJ$2)</f>
        <v>0</v>
      </c>
      <c r="AK5" s="4">
        <f>COUNTIFS(Sheet!$D:$D,LEFT($A5,SEARCH(" ",$A5)-1),Sheet!$K:$K,AK$2)</f>
        <v>0</v>
      </c>
      <c r="AL5" s="17">
        <f>COUNTIFS(Sheet!$D:$D,LEFT($A5,SEARCH(" ",$A5)-1),Sheet!$L:$L,AL$2)</f>
        <v>0</v>
      </c>
      <c r="AM5" s="3">
        <f>COUNTIFS(Sheet!$D:$D,LEFT($A5,SEARCH(" ",$A5)-1),Sheet!$L:$L,AM$2)</f>
        <v>3</v>
      </c>
      <c r="AN5" s="3">
        <f>COUNTIFS(Sheet!$D:$D,LEFT($A5,SEARCH(" ",$A5)-1),Sheet!$L:$L,AN$2)</f>
        <v>1</v>
      </c>
      <c r="AO5" s="3">
        <f>COUNTIFS(Sheet!$D:$D,LEFT($A5,SEARCH(" ",$A5)-1),Sheet!$L:$L,AO$2)</f>
        <v>0</v>
      </c>
      <c r="AP5" s="13">
        <f>COUNTIFS(Sheet!$D:$D,LEFT($A5,SEARCH(" ",$A5)-1),Sheet!$L:$L,AP$2)</f>
        <v>0</v>
      </c>
      <c r="AQ5" s="5">
        <f>COUNTIFS(Sheet!$D:$D,LEFT($A5,SEARCH(" ",$A5)-1),Sheet!$M:$M,AQ$2)</f>
        <v>0</v>
      </c>
      <c r="AR5" s="3">
        <f>COUNTIFS(Sheet!$D:$D,LEFT($A5,SEARCH(" ",$A5)-1),Sheet!$M:$M,AR$2)</f>
        <v>4</v>
      </c>
      <c r="AS5" s="3">
        <f>COUNTIFS(Sheet!$D:$D,LEFT($A5,SEARCH(" ",$A5)-1),Sheet!$M:$M,AS$2)</f>
        <v>0</v>
      </c>
      <c r="AT5" s="3">
        <f>COUNTIFS(Sheet!$D:$D,LEFT($A5,SEARCH(" ",$A5)-1),Sheet!$M:$M,AT$2)</f>
        <v>0</v>
      </c>
      <c r="AU5" s="4">
        <f>COUNTIFS(Sheet!$D:$D,LEFT($A5,SEARCH(" ",$A5)-1),Sheet!$M:$M,AU$2)</f>
        <v>0</v>
      </c>
      <c r="AV5" s="17">
        <f>COUNTIFS(Sheet!$D:$D,LEFT($A5,SEARCH(" ",$A5)-1),Sheet!$N:$N,AV$2)</f>
        <v>0</v>
      </c>
      <c r="AW5" s="3">
        <f>COUNTIFS(Sheet!$D:$D,LEFT($A5,SEARCH(" ",$A5)-1),Sheet!$N:$N,AW$2)</f>
        <v>3</v>
      </c>
      <c r="AX5" s="3">
        <f>COUNTIFS(Sheet!$D:$D,LEFT($A5,SEARCH(" ",$A5)-1),Sheet!$N:$N,AX$2)</f>
        <v>1</v>
      </c>
      <c r="AY5" s="3">
        <f>COUNTIFS(Sheet!$D:$D,LEFT($A5,SEARCH(" ",$A5)-1),Sheet!$N:$N,AY$2)</f>
        <v>0</v>
      </c>
      <c r="AZ5" s="13">
        <f>COUNTIFS(Sheet!$D:$D,LEFT($A5,SEARCH(" ",$A5)-1),Sheet!$N:$N,AZ$2)</f>
        <v>0</v>
      </c>
      <c r="BA5" s="5">
        <f>COUNTIFS(Sheet!$D:$D,LEFT($A5,SEARCH(" ",$A5)-1),Sheet!$O:$O,BA$2)</f>
        <v>0</v>
      </c>
      <c r="BB5" s="3">
        <f>COUNTIFS(Sheet!$D:$D,LEFT($A5,SEARCH(" ",$A5)-1),Sheet!$O:$O,BB$2)</f>
        <v>3</v>
      </c>
      <c r="BC5" s="3">
        <f>COUNTIFS(Sheet!$D:$D,LEFT($A5,SEARCH(" ",$A5)-1),Sheet!$O:$O,BC$2)</f>
        <v>1</v>
      </c>
      <c r="BD5" s="3">
        <f>COUNTIFS(Sheet!$D:$D,LEFT($A5,SEARCH(" ",$A5)-1),Sheet!$O:$O,BD$2)</f>
        <v>0</v>
      </c>
      <c r="BE5" s="4">
        <f>COUNTIFS(Sheet!$D:$D,LEFT($A5,SEARCH(" ",$A5)-1),Sheet!$O:$O,BE$2)</f>
        <v>0</v>
      </c>
      <c r="BF5" s="17">
        <f>COUNTIFS(Sheet!$D:$D,LEFT($A5,SEARCH(" ",$A5)-1),Sheet!$P:$P,BF$2)</f>
        <v>0</v>
      </c>
      <c r="BG5" s="3">
        <f>COUNTIFS(Sheet!$D:$D,LEFT($A5,SEARCH(" ",$A5)-1),Sheet!$P:$P,BG$2)</f>
        <v>3</v>
      </c>
      <c r="BH5" s="3">
        <f>COUNTIFS(Sheet!$D:$D,LEFT($A5,SEARCH(" ",$A5)-1),Sheet!$P:$P,BH$2)</f>
        <v>1</v>
      </c>
      <c r="BI5" s="3">
        <f>COUNTIFS(Sheet!$D:$D,LEFT($A5,SEARCH(" ",$A5)-1),Sheet!$P:$P,BI$2)</f>
        <v>0</v>
      </c>
      <c r="BJ5" s="13">
        <f>COUNTIFS(Sheet!$D:$D,LEFT($A5,SEARCH(" ",$A5)-1),Sheet!$P:$P,BJ$2)</f>
        <v>0</v>
      </c>
      <c r="BK5" s="5">
        <f>COUNTIFS(Sheet!$D:$D,LEFT($A5,SEARCH(" ",$A5)-1),Sheet!$Q:$Q,BK$2)</f>
        <v>0</v>
      </c>
      <c r="BL5" s="3">
        <f>COUNTIFS(Sheet!$D:$D,LEFT($A5,SEARCH(" ",$A5)-1),Sheet!$Q:$Q,BL$2)</f>
        <v>1</v>
      </c>
      <c r="BM5" s="3">
        <f>COUNTIFS(Sheet!$D:$D,LEFT($A5,SEARCH(" ",$A5)-1),Sheet!$Q:$Q,BM$2)</f>
        <v>3</v>
      </c>
      <c r="BN5" s="3">
        <f>COUNTIFS(Sheet!$D:$D,LEFT($A5,SEARCH(" ",$A5)-1),Sheet!$Q:$Q,BN$2)</f>
        <v>0</v>
      </c>
      <c r="BO5" s="4">
        <f>COUNTIFS(Sheet!$D:$D,LEFT($A5,SEARCH(" ",$A5)-1),Sheet!$Q:$Q,BO$2)</f>
        <v>0</v>
      </c>
      <c r="BP5" s="17">
        <f>COUNTIFS(Sheet!$D:$D,LEFT($A5,SEARCH(" ",$A5)-1),Sheet!$R:$R,BP$2)</f>
        <v>0</v>
      </c>
      <c r="BQ5" s="3">
        <f>COUNTIFS(Sheet!$D:$D,LEFT($A5,SEARCH(" ",$A5)-1),Sheet!$R:$R,BQ$2)</f>
        <v>3</v>
      </c>
      <c r="BR5" s="3">
        <f>COUNTIFS(Sheet!$D:$D,LEFT($A5,SEARCH(" ",$A5)-1),Sheet!$R:$R,BR$2)</f>
        <v>1</v>
      </c>
      <c r="BS5" s="3">
        <f>COUNTIFS(Sheet!$D:$D,LEFT($A5,SEARCH(" ",$A5)-1),Sheet!$R:$R,BS$2)</f>
        <v>0</v>
      </c>
      <c r="BT5" s="13">
        <f>COUNTIFS(Sheet!$D:$D,LEFT($A5,SEARCH(" ",$A5)-1),Sheet!$R:$R,BT$2)</f>
        <v>0</v>
      </c>
      <c r="BU5" s="5">
        <f>COUNTIFS(Sheet!$D:$D,LEFT($A5,SEARCH(" ",$A5)-1),Sheet!$S:$S,BU$2)</f>
        <v>1</v>
      </c>
      <c r="BV5" s="3">
        <f>COUNTIFS(Sheet!$D:$D,LEFT($A5,SEARCH(" ",$A5)-1),Sheet!$S:$S,BV$2)</f>
        <v>3</v>
      </c>
      <c r="BW5" s="3">
        <f>COUNTIFS(Sheet!$D:$D,LEFT($A5,SEARCH(" ",$A5)-1),Sheet!$S:$S,BW$2)</f>
        <v>0</v>
      </c>
      <c r="BX5" s="3">
        <f>COUNTIFS(Sheet!$D:$D,LEFT($A5,SEARCH(" ",$A5)-1),Sheet!$S:$S,BX$2)</f>
        <v>0</v>
      </c>
      <c r="BY5" s="4">
        <f>COUNTIFS(Sheet!$D:$D,LEFT($A5,SEARCH(" ",$A5)-1),Sheet!$S:$S,BY$2)</f>
        <v>0</v>
      </c>
      <c r="BZ5" s="17">
        <f>COUNTIFS(Sheet!$D:$D,LEFT($A5,SEARCH(" ",$A5)-1),Sheet!$T:$T,BZ$2)</f>
        <v>0</v>
      </c>
      <c r="CA5" s="3">
        <f>COUNTIFS(Sheet!$D:$D,LEFT($A5,SEARCH(" ",$A5)-1),Sheet!$T:$T,CA$2)</f>
        <v>4</v>
      </c>
      <c r="CB5" s="3">
        <f>COUNTIFS(Sheet!$D:$D,LEFT($A5,SEARCH(" ",$A5)-1),Sheet!$T:$T,CB$2)</f>
        <v>0</v>
      </c>
      <c r="CC5" s="3">
        <f>COUNTIFS(Sheet!$D:$D,LEFT($A5,SEARCH(" ",$A5)-1),Sheet!$T:$T,CC$2)</f>
        <v>0</v>
      </c>
      <c r="CD5" s="13">
        <f>COUNTIFS(Sheet!$D:$D,LEFT($A5,SEARCH(" ",$A5)-1),Sheet!$T:$T,CD$2)</f>
        <v>0</v>
      </c>
      <c r="CE5" s="5">
        <f>COUNTIFS(Sheet!$D:$D,LEFT($A5,SEARCH(" ",$A5)-1),Sheet!$U:$U,CE$2)</f>
        <v>0</v>
      </c>
      <c r="CF5" s="3">
        <f>COUNTIFS(Sheet!$D:$D,LEFT($A5,SEARCH(" ",$A5)-1),Sheet!$U:$U,CF$2)</f>
        <v>3</v>
      </c>
      <c r="CG5" s="3">
        <f>COUNTIFS(Sheet!$D:$D,LEFT($A5,SEARCH(" ",$A5)-1),Sheet!$U:$U,CG$2)</f>
        <v>1</v>
      </c>
      <c r="CH5" s="3">
        <f>COUNTIFS(Sheet!$D:$D,LEFT($A5,SEARCH(" ",$A5)-1),Sheet!$U:$U,CH$2)</f>
        <v>0</v>
      </c>
      <c r="CI5" s="4">
        <f>COUNTIFS(Sheet!$D:$D,LEFT($A5,SEARCH(" ",$A5)-1),Sheet!$U:$U,CI$2)</f>
        <v>0</v>
      </c>
      <c r="CJ5" s="17">
        <f>COUNTIFS(Sheet!$D:$D,LEFT($A5,SEARCH(" ",$A5)-1),Sheet!$V:$V,CJ$2)</f>
        <v>0</v>
      </c>
      <c r="CK5" s="3">
        <f>COUNTIFS(Sheet!$D:$D,LEFT($A5,SEARCH(" ",$A5)-1),Sheet!$V:$V,CK$2)</f>
        <v>3</v>
      </c>
      <c r="CL5" s="3">
        <f>COUNTIFS(Sheet!$D:$D,LEFT($A5,SEARCH(" ",$A5)-1),Sheet!$V:$V,CL$2)</f>
        <v>1</v>
      </c>
      <c r="CM5" s="3">
        <f>COUNTIFS(Sheet!$D:$D,LEFT($A5,SEARCH(" ",$A5)-1),Sheet!$V:$V,CM$2)</f>
        <v>0</v>
      </c>
      <c r="CN5" s="13">
        <f>COUNTIFS(Sheet!$D:$D,LEFT($A5,SEARCH(" ",$A5)-1),Sheet!$V:$V,CN$2)</f>
        <v>0</v>
      </c>
      <c r="CO5" s="5">
        <f>COUNTIFS(Sheet!$D:$D,LEFT($A5,SEARCH(" ",$A5)-1),Sheet!$W:$W,CO$2)</f>
        <v>0</v>
      </c>
      <c r="CP5" s="3">
        <f>COUNTIFS(Sheet!$D:$D,LEFT($A5,SEARCH(" ",$A5)-1),Sheet!$W:$W,CP$2)</f>
        <v>3</v>
      </c>
      <c r="CQ5" s="3">
        <f>COUNTIFS(Sheet!$D:$D,LEFT($A5,SEARCH(" ",$A5)-1),Sheet!$W:$W,CQ$2)</f>
        <v>1</v>
      </c>
      <c r="CR5" s="3">
        <f>COUNTIFS(Sheet!$D:$D,LEFT($A5,SEARCH(" ",$A5)-1),Sheet!$W:$W,CR$2)</f>
        <v>0</v>
      </c>
      <c r="CS5" s="4">
        <f>COUNTIFS(Sheet!$D:$D,LEFT($A5,SEARCH(" ",$A5)-1),Sheet!$W:$W,CS$2)</f>
        <v>0</v>
      </c>
      <c r="CT5" s="17">
        <f>COUNTIFS(Sheet!$D:$D,LEFT($A5,SEARCH(" ",$A5)-1),Sheet!$X:$X,CT$2)</f>
        <v>1</v>
      </c>
      <c r="CU5" s="3">
        <f>COUNTIFS(Sheet!$D:$D,LEFT($A5,SEARCH(" ",$A5)-1),Sheet!$X:$X,CU$2)</f>
        <v>3</v>
      </c>
      <c r="CV5" s="3">
        <f>COUNTIFS(Sheet!$D:$D,LEFT($A5,SEARCH(" ",$A5)-1),Sheet!$X:$X,CV$2)</f>
        <v>0</v>
      </c>
      <c r="CW5" s="3">
        <f>COUNTIFS(Sheet!$D:$D,LEFT($A5,SEARCH(" ",$A5)-1),Sheet!$X:$X,CW$2)</f>
        <v>0</v>
      </c>
      <c r="CX5" s="4">
        <f>COUNTIFS(Sheet!$D:$D,LEFT($A5,SEARCH(" ",$A5)-1),Sheet!$X:$X,CX$2)</f>
        <v>0</v>
      </c>
    </row>
    <row r="6" spans="1:102" x14ac:dyDescent="0.3">
      <c r="A6" s="5" t="s">
        <v>42</v>
      </c>
      <c r="B6" s="13">
        <f>COUNTIF(Sheet!D:D, ROW()-2)</f>
        <v>9</v>
      </c>
      <c r="C6" s="5">
        <f>COUNTIFS(Sheet!$D:$D,LEFT($A6,SEARCH(" ",$A6)-1),Sheet!$E:$E,C$2)</f>
        <v>0</v>
      </c>
      <c r="D6" s="3">
        <f>COUNTIFS(Sheet!$D:$D,LEFT($A6,SEARCH(" ",$A6)-1),Sheet!$E:$E,D$2)</f>
        <v>5</v>
      </c>
      <c r="E6" s="3">
        <f>COUNTIFS(Sheet!$D:$D,LEFT($A6,SEARCH(" ",$A6)-1),Sheet!$E:$E,E$2)</f>
        <v>4</v>
      </c>
      <c r="F6" s="3">
        <f>COUNTIFS(Sheet!$D:$D,LEFT($A6,SEARCH(" ",$A6)-1),Sheet!$E:$E,F$2)</f>
        <v>0</v>
      </c>
      <c r="G6" s="4">
        <f>COUNTIFS(Sheet!$D:$D,LEFT($A6,SEARCH(" ",$A6)-1),Sheet!$E:$E,G$2)</f>
        <v>0</v>
      </c>
      <c r="H6" s="17">
        <f>COUNTIFS(Sheet!$D:$D,LEFT($A6,SEARCH(" ",$A6)-1),Sheet!$F:$F,H$2)</f>
        <v>1</v>
      </c>
      <c r="I6" s="3">
        <f>COUNTIFS(Sheet!$D:$D,LEFT($A6,SEARCH(" ",$A6)-1),Sheet!$F:$F,I$2)</f>
        <v>4</v>
      </c>
      <c r="J6" s="3">
        <f>COUNTIFS(Sheet!$D:$D,LEFT($A6,SEARCH(" ",$A6)-1),Sheet!$F:$F,J$2)</f>
        <v>3</v>
      </c>
      <c r="K6" s="3">
        <f>COUNTIFS(Sheet!$D:$D,LEFT($A6,SEARCH(" ",$A6)-1),Sheet!$F:$F,K$2)</f>
        <v>1</v>
      </c>
      <c r="L6" s="13">
        <f>COUNTIFS(Sheet!$D:$D,LEFT($A6,SEARCH(" ",$A6)-1),Sheet!$F:$F,L$2)</f>
        <v>0</v>
      </c>
      <c r="M6" s="5">
        <f>COUNTIFS(Sheet!$D:$D,LEFT($A6,SEARCH(" ",$A6)-1),Sheet!$G:$G,M$2)</f>
        <v>0</v>
      </c>
      <c r="N6" s="3">
        <f>COUNTIFS(Sheet!$D:$D,LEFT($A6,SEARCH(" ",$A6)-1),Sheet!$G:$G,N$2)</f>
        <v>7</v>
      </c>
      <c r="O6" s="3">
        <f>COUNTIFS(Sheet!$D:$D,LEFT($A6,SEARCH(" ",$A6)-1),Sheet!$G:$G,O$2)</f>
        <v>2</v>
      </c>
      <c r="P6" s="3">
        <f>COUNTIFS(Sheet!$D:$D,LEFT($A6,SEARCH(" ",$A6)-1),Sheet!$G:$G,P$2)</f>
        <v>0</v>
      </c>
      <c r="Q6" s="4">
        <f>COUNTIFS(Sheet!$D:$D,LEFT($A6,SEARCH(" ",$A6)-1),Sheet!$G:$G,Q$2)</f>
        <v>0</v>
      </c>
      <c r="R6" s="17">
        <f>COUNTIFS(Sheet!$D:$D,LEFT($A6,SEARCH(" ",$A6)-1),Sheet!$H:$H,R$2)</f>
        <v>0</v>
      </c>
      <c r="S6" s="3">
        <f>COUNTIFS(Sheet!$D:$D,LEFT($A6,SEARCH(" ",$A6)-1),Sheet!$H:$H,S$2)</f>
        <v>8</v>
      </c>
      <c r="T6" s="3">
        <f>COUNTIFS(Sheet!$D:$D,LEFT($A6,SEARCH(" ",$A6)-1),Sheet!$H:$H,T$2)</f>
        <v>1</v>
      </c>
      <c r="U6" s="3">
        <f>COUNTIFS(Sheet!$D:$D,LEFT($A6,SEARCH(" ",$A6)-1),Sheet!$H:$H,U$2)</f>
        <v>0</v>
      </c>
      <c r="V6" s="13">
        <f>COUNTIFS(Sheet!$D:$D,LEFT($A6,SEARCH(" ",$A6)-1),Sheet!$H:$H,V$2)</f>
        <v>0</v>
      </c>
      <c r="W6" s="5">
        <f>COUNTIFS(Sheet!$D:$D,LEFT($A6,SEARCH(" ",$A6)-1),Sheet!$I:$I,W$2)</f>
        <v>2</v>
      </c>
      <c r="X6" s="3">
        <f>COUNTIFS(Sheet!$D:$D,LEFT($A6,SEARCH(" ",$A6)-1),Sheet!$I:$I,X$2)</f>
        <v>6</v>
      </c>
      <c r="Y6" s="3">
        <f>COUNTIFS(Sheet!$D:$D,LEFT($A6,SEARCH(" ",$A6)-1),Sheet!$I:$I,Y$2)</f>
        <v>1</v>
      </c>
      <c r="Z6" s="3">
        <f>COUNTIFS(Sheet!$D:$D,LEFT($A6,SEARCH(" ",$A6)-1),Sheet!$I:$I,Z$2)</f>
        <v>0</v>
      </c>
      <c r="AA6" s="4">
        <f>COUNTIFS(Sheet!$D:$D,LEFT($A6,SEARCH(" ",$A6)-1),Sheet!$I:$I,AA$2)</f>
        <v>0</v>
      </c>
      <c r="AB6" s="17">
        <f>COUNTIFS(Sheet!$D:$D,LEFT($A6,SEARCH(" ",$A6)-1),Sheet!$J:$J,AB$2)</f>
        <v>0</v>
      </c>
      <c r="AC6" s="3">
        <f>COUNTIFS(Sheet!$D:$D,LEFT($A6,SEARCH(" ",$A6)-1),Sheet!$J:$J,AC$2)</f>
        <v>6</v>
      </c>
      <c r="AD6" s="3">
        <f>COUNTIFS(Sheet!$D:$D,LEFT($A6,SEARCH(" ",$A6)-1),Sheet!$J:$J,AD$2)</f>
        <v>3</v>
      </c>
      <c r="AE6" s="3">
        <f>COUNTIFS(Sheet!$D:$D,LEFT($A6,SEARCH(" ",$A6)-1),Sheet!$J:$J,AE$2)</f>
        <v>0</v>
      </c>
      <c r="AF6" s="13">
        <f>COUNTIFS(Sheet!$D:$D,LEFT($A6,SEARCH(" ",$A6)-1),Sheet!$J:$J,AF$2)</f>
        <v>0</v>
      </c>
      <c r="AG6" s="5">
        <f>COUNTIFS(Sheet!$D:$D,LEFT($A6,SEARCH(" ",$A6)-1),Sheet!$K:$K,AG$2)</f>
        <v>1</v>
      </c>
      <c r="AH6" s="3">
        <f>COUNTIFS(Sheet!$D:$D,LEFT($A6,SEARCH(" ",$A6)-1),Sheet!$K:$K,AH$2)</f>
        <v>5</v>
      </c>
      <c r="AI6" s="3">
        <f>COUNTIFS(Sheet!$D:$D,LEFT($A6,SEARCH(" ",$A6)-1),Sheet!$K:$K,AI$2)</f>
        <v>3</v>
      </c>
      <c r="AJ6" s="3">
        <f>COUNTIFS(Sheet!$D:$D,LEFT($A6,SEARCH(" ",$A6)-1),Sheet!$K:$K,AJ$2)</f>
        <v>0</v>
      </c>
      <c r="AK6" s="4">
        <f>COUNTIFS(Sheet!$D:$D,LEFT($A6,SEARCH(" ",$A6)-1),Sheet!$K:$K,AK$2)</f>
        <v>0</v>
      </c>
      <c r="AL6" s="17">
        <f>COUNTIFS(Sheet!$D:$D,LEFT($A6,SEARCH(" ",$A6)-1),Sheet!$L:$L,AL$2)</f>
        <v>0</v>
      </c>
      <c r="AM6" s="3">
        <f>COUNTIFS(Sheet!$D:$D,LEFT($A6,SEARCH(" ",$A6)-1),Sheet!$L:$L,AM$2)</f>
        <v>6</v>
      </c>
      <c r="AN6" s="3">
        <f>COUNTIFS(Sheet!$D:$D,LEFT($A6,SEARCH(" ",$A6)-1),Sheet!$L:$L,AN$2)</f>
        <v>3</v>
      </c>
      <c r="AO6" s="3">
        <f>COUNTIFS(Sheet!$D:$D,LEFT($A6,SEARCH(" ",$A6)-1),Sheet!$L:$L,AO$2)</f>
        <v>0</v>
      </c>
      <c r="AP6" s="13">
        <f>COUNTIFS(Sheet!$D:$D,LEFT($A6,SEARCH(" ",$A6)-1),Sheet!$L:$L,AP$2)</f>
        <v>0</v>
      </c>
      <c r="AQ6" s="5">
        <f>COUNTIFS(Sheet!$D:$D,LEFT($A6,SEARCH(" ",$A6)-1),Sheet!$M:$M,AQ$2)</f>
        <v>0</v>
      </c>
      <c r="AR6" s="3">
        <f>COUNTIFS(Sheet!$D:$D,LEFT($A6,SEARCH(" ",$A6)-1),Sheet!$M:$M,AR$2)</f>
        <v>4</v>
      </c>
      <c r="AS6" s="3">
        <f>COUNTIFS(Sheet!$D:$D,LEFT($A6,SEARCH(" ",$A6)-1),Sheet!$M:$M,AS$2)</f>
        <v>3</v>
      </c>
      <c r="AT6" s="3">
        <f>COUNTIFS(Sheet!$D:$D,LEFT($A6,SEARCH(" ",$A6)-1),Sheet!$M:$M,AT$2)</f>
        <v>2</v>
      </c>
      <c r="AU6" s="4">
        <f>COUNTIFS(Sheet!$D:$D,LEFT($A6,SEARCH(" ",$A6)-1),Sheet!$M:$M,AU$2)</f>
        <v>0</v>
      </c>
      <c r="AV6" s="17">
        <f>COUNTIFS(Sheet!$D:$D,LEFT($A6,SEARCH(" ",$A6)-1),Sheet!$N:$N,AV$2)</f>
        <v>0</v>
      </c>
      <c r="AW6" s="3">
        <f>COUNTIFS(Sheet!$D:$D,LEFT($A6,SEARCH(" ",$A6)-1),Sheet!$N:$N,AW$2)</f>
        <v>5</v>
      </c>
      <c r="AX6" s="3">
        <f>COUNTIFS(Sheet!$D:$D,LEFT($A6,SEARCH(" ",$A6)-1),Sheet!$N:$N,AX$2)</f>
        <v>3</v>
      </c>
      <c r="AY6" s="3">
        <f>COUNTIFS(Sheet!$D:$D,LEFT($A6,SEARCH(" ",$A6)-1),Sheet!$N:$N,AY$2)</f>
        <v>1</v>
      </c>
      <c r="AZ6" s="13">
        <f>COUNTIFS(Sheet!$D:$D,LEFT($A6,SEARCH(" ",$A6)-1),Sheet!$N:$N,AZ$2)</f>
        <v>0</v>
      </c>
      <c r="BA6" s="5">
        <f>COUNTIFS(Sheet!$D:$D,LEFT($A6,SEARCH(" ",$A6)-1),Sheet!$O:$O,BA$2)</f>
        <v>0</v>
      </c>
      <c r="BB6" s="3">
        <f>COUNTIFS(Sheet!$D:$D,LEFT($A6,SEARCH(" ",$A6)-1),Sheet!$O:$O,BB$2)</f>
        <v>5</v>
      </c>
      <c r="BC6" s="3">
        <f>COUNTIFS(Sheet!$D:$D,LEFT($A6,SEARCH(" ",$A6)-1),Sheet!$O:$O,BC$2)</f>
        <v>3</v>
      </c>
      <c r="BD6" s="3">
        <f>COUNTIFS(Sheet!$D:$D,LEFT($A6,SEARCH(" ",$A6)-1),Sheet!$O:$O,BD$2)</f>
        <v>1</v>
      </c>
      <c r="BE6" s="4">
        <f>COUNTIFS(Sheet!$D:$D,LEFT($A6,SEARCH(" ",$A6)-1),Sheet!$O:$O,BE$2)</f>
        <v>0</v>
      </c>
      <c r="BF6" s="17">
        <f>COUNTIFS(Sheet!$D:$D,LEFT($A6,SEARCH(" ",$A6)-1),Sheet!$P:$P,BF$2)</f>
        <v>0</v>
      </c>
      <c r="BG6" s="3">
        <f>COUNTIFS(Sheet!$D:$D,LEFT($A6,SEARCH(" ",$A6)-1),Sheet!$P:$P,BG$2)</f>
        <v>6</v>
      </c>
      <c r="BH6" s="3">
        <f>COUNTIFS(Sheet!$D:$D,LEFT($A6,SEARCH(" ",$A6)-1),Sheet!$P:$P,BH$2)</f>
        <v>3</v>
      </c>
      <c r="BI6" s="3">
        <f>COUNTIFS(Sheet!$D:$D,LEFT($A6,SEARCH(" ",$A6)-1),Sheet!$P:$P,BI$2)</f>
        <v>0</v>
      </c>
      <c r="BJ6" s="13">
        <f>COUNTIFS(Sheet!$D:$D,LEFT($A6,SEARCH(" ",$A6)-1),Sheet!$P:$P,BJ$2)</f>
        <v>0</v>
      </c>
      <c r="BK6" s="5">
        <f>COUNTIFS(Sheet!$D:$D,LEFT($A6,SEARCH(" ",$A6)-1),Sheet!$Q:$Q,BK$2)</f>
        <v>0</v>
      </c>
      <c r="BL6" s="3">
        <f>COUNTIFS(Sheet!$D:$D,LEFT($A6,SEARCH(" ",$A6)-1),Sheet!$Q:$Q,BL$2)</f>
        <v>4</v>
      </c>
      <c r="BM6" s="3">
        <f>COUNTIFS(Sheet!$D:$D,LEFT($A6,SEARCH(" ",$A6)-1),Sheet!$Q:$Q,BM$2)</f>
        <v>4</v>
      </c>
      <c r="BN6" s="3">
        <f>COUNTIFS(Sheet!$D:$D,LEFT($A6,SEARCH(" ",$A6)-1),Sheet!$Q:$Q,BN$2)</f>
        <v>1</v>
      </c>
      <c r="BO6" s="4">
        <f>COUNTIFS(Sheet!$D:$D,LEFT($A6,SEARCH(" ",$A6)-1),Sheet!$Q:$Q,BO$2)</f>
        <v>0</v>
      </c>
      <c r="BP6" s="17">
        <f>COUNTIFS(Sheet!$D:$D,LEFT($A6,SEARCH(" ",$A6)-1),Sheet!$R:$R,BP$2)</f>
        <v>1</v>
      </c>
      <c r="BQ6" s="3">
        <f>COUNTIFS(Sheet!$D:$D,LEFT($A6,SEARCH(" ",$A6)-1),Sheet!$R:$R,BQ$2)</f>
        <v>5</v>
      </c>
      <c r="BR6" s="3">
        <f>COUNTIFS(Sheet!$D:$D,LEFT($A6,SEARCH(" ",$A6)-1),Sheet!$R:$R,BR$2)</f>
        <v>2</v>
      </c>
      <c r="BS6" s="3">
        <f>COUNTIFS(Sheet!$D:$D,LEFT($A6,SEARCH(" ",$A6)-1),Sheet!$R:$R,BS$2)</f>
        <v>1</v>
      </c>
      <c r="BT6" s="13">
        <f>COUNTIFS(Sheet!$D:$D,LEFT($A6,SEARCH(" ",$A6)-1),Sheet!$R:$R,BT$2)</f>
        <v>0</v>
      </c>
      <c r="BU6" s="5">
        <f>COUNTIFS(Sheet!$D:$D,LEFT($A6,SEARCH(" ",$A6)-1),Sheet!$S:$S,BU$2)</f>
        <v>2</v>
      </c>
      <c r="BV6" s="3">
        <f>COUNTIFS(Sheet!$D:$D,LEFT($A6,SEARCH(" ",$A6)-1),Sheet!$S:$S,BV$2)</f>
        <v>5</v>
      </c>
      <c r="BW6" s="3">
        <f>COUNTIFS(Sheet!$D:$D,LEFT($A6,SEARCH(" ",$A6)-1),Sheet!$S:$S,BW$2)</f>
        <v>0</v>
      </c>
      <c r="BX6" s="3">
        <f>COUNTIFS(Sheet!$D:$D,LEFT($A6,SEARCH(" ",$A6)-1),Sheet!$S:$S,BX$2)</f>
        <v>2</v>
      </c>
      <c r="BY6" s="4">
        <f>COUNTIFS(Sheet!$D:$D,LEFT($A6,SEARCH(" ",$A6)-1),Sheet!$S:$S,BY$2)</f>
        <v>0</v>
      </c>
      <c r="BZ6" s="17">
        <f>COUNTIFS(Sheet!$D:$D,LEFT($A6,SEARCH(" ",$A6)-1),Sheet!$T:$T,BZ$2)</f>
        <v>0</v>
      </c>
      <c r="CA6" s="3">
        <f>COUNTIFS(Sheet!$D:$D,LEFT($A6,SEARCH(" ",$A6)-1),Sheet!$T:$T,CA$2)</f>
        <v>6</v>
      </c>
      <c r="CB6" s="3">
        <f>COUNTIFS(Sheet!$D:$D,LEFT($A6,SEARCH(" ",$A6)-1),Sheet!$T:$T,CB$2)</f>
        <v>2</v>
      </c>
      <c r="CC6" s="3">
        <f>COUNTIFS(Sheet!$D:$D,LEFT($A6,SEARCH(" ",$A6)-1),Sheet!$T:$T,CC$2)</f>
        <v>1</v>
      </c>
      <c r="CD6" s="13">
        <f>COUNTIFS(Sheet!$D:$D,LEFT($A6,SEARCH(" ",$A6)-1),Sheet!$T:$T,CD$2)</f>
        <v>0</v>
      </c>
      <c r="CE6" s="5">
        <f>COUNTIFS(Sheet!$D:$D,LEFT($A6,SEARCH(" ",$A6)-1),Sheet!$U:$U,CE$2)</f>
        <v>1</v>
      </c>
      <c r="CF6" s="3">
        <f>COUNTIFS(Sheet!$D:$D,LEFT($A6,SEARCH(" ",$A6)-1),Sheet!$U:$U,CF$2)</f>
        <v>4</v>
      </c>
      <c r="CG6" s="3">
        <f>COUNTIFS(Sheet!$D:$D,LEFT($A6,SEARCH(" ",$A6)-1),Sheet!$U:$U,CG$2)</f>
        <v>2</v>
      </c>
      <c r="CH6" s="3">
        <f>COUNTIFS(Sheet!$D:$D,LEFT($A6,SEARCH(" ",$A6)-1),Sheet!$U:$U,CH$2)</f>
        <v>2</v>
      </c>
      <c r="CI6" s="4">
        <f>COUNTIFS(Sheet!$D:$D,LEFT($A6,SEARCH(" ",$A6)-1),Sheet!$U:$U,CI$2)</f>
        <v>0</v>
      </c>
      <c r="CJ6" s="17">
        <f>COUNTIFS(Sheet!$D:$D,LEFT($A6,SEARCH(" ",$A6)-1),Sheet!$V:$V,CJ$2)</f>
        <v>0</v>
      </c>
      <c r="CK6" s="3">
        <f>COUNTIFS(Sheet!$D:$D,LEFT($A6,SEARCH(" ",$A6)-1),Sheet!$V:$V,CK$2)</f>
        <v>6</v>
      </c>
      <c r="CL6" s="3">
        <f>COUNTIFS(Sheet!$D:$D,LEFT($A6,SEARCH(" ",$A6)-1),Sheet!$V:$V,CL$2)</f>
        <v>3</v>
      </c>
      <c r="CM6" s="3">
        <f>COUNTIFS(Sheet!$D:$D,LEFT($A6,SEARCH(" ",$A6)-1),Sheet!$V:$V,CM$2)</f>
        <v>0</v>
      </c>
      <c r="CN6" s="13">
        <f>COUNTIFS(Sheet!$D:$D,LEFT($A6,SEARCH(" ",$A6)-1),Sheet!$V:$V,CN$2)</f>
        <v>0</v>
      </c>
      <c r="CO6" s="5">
        <f>COUNTIFS(Sheet!$D:$D,LEFT($A6,SEARCH(" ",$A6)-1),Sheet!$W:$W,CO$2)</f>
        <v>0</v>
      </c>
      <c r="CP6" s="3">
        <f>COUNTIFS(Sheet!$D:$D,LEFT($A6,SEARCH(" ",$A6)-1),Sheet!$W:$W,CP$2)</f>
        <v>5</v>
      </c>
      <c r="CQ6" s="3">
        <f>COUNTIFS(Sheet!$D:$D,LEFT($A6,SEARCH(" ",$A6)-1),Sheet!$W:$W,CQ$2)</f>
        <v>4</v>
      </c>
      <c r="CR6" s="3">
        <f>COUNTIFS(Sheet!$D:$D,LEFT($A6,SEARCH(" ",$A6)-1),Sheet!$W:$W,CR$2)</f>
        <v>0</v>
      </c>
      <c r="CS6" s="4">
        <f>COUNTIFS(Sheet!$D:$D,LEFT($A6,SEARCH(" ",$A6)-1),Sheet!$W:$W,CS$2)</f>
        <v>0</v>
      </c>
      <c r="CT6" s="17">
        <f>COUNTIFS(Sheet!$D:$D,LEFT($A6,SEARCH(" ",$A6)-1),Sheet!$X:$X,CT$2)</f>
        <v>1</v>
      </c>
      <c r="CU6" s="3">
        <f>COUNTIFS(Sheet!$D:$D,LEFT($A6,SEARCH(" ",$A6)-1),Sheet!$X:$X,CU$2)</f>
        <v>7</v>
      </c>
      <c r="CV6" s="3">
        <f>COUNTIFS(Sheet!$D:$D,LEFT($A6,SEARCH(" ",$A6)-1),Sheet!$X:$X,CV$2)</f>
        <v>1</v>
      </c>
      <c r="CW6" s="3">
        <f>COUNTIFS(Sheet!$D:$D,LEFT($A6,SEARCH(" ",$A6)-1),Sheet!$X:$X,CW$2)</f>
        <v>0</v>
      </c>
      <c r="CX6" s="4">
        <f>COUNTIFS(Sheet!$D:$D,LEFT($A6,SEARCH(" ",$A6)-1),Sheet!$X:$X,CX$2)</f>
        <v>0</v>
      </c>
    </row>
    <row r="7" spans="1:102" x14ac:dyDescent="0.3">
      <c r="A7" s="5" t="s">
        <v>43</v>
      </c>
      <c r="B7" s="13">
        <f>COUNTIF(Sheet!D:D, ROW()-2)</f>
        <v>15</v>
      </c>
      <c r="C7" s="5">
        <f>COUNTIFS(Sheet!$D:$D,LEFT($A7,SEARCH(" ",$A7)-1),Sheet!$E:$E,C$2)</f>
        <v>3</v>
      </c>
      <c r="D7" s="3">
        <f>COUNTIFS(Sheet!$D:$D,LEFT($A7,SEARCH(" ",$A7)-1),Sheet!$E:$E,D$2)</f>
        <v>8</v>
      </c>
      <c r="E7" s="3">
        <f>COUNTIFS(Sheet!$D:$D,LEFT($A7,SEARCH(" ",$A7)-1),Sheet!$E:$E,E$2)</f>
        <v>1</v>
      </c>
      <c r="F7" s="3">
        <f>COUNTIFS(Sheet!$D:$D,LEFT($A7,SEARCH(" ",$A7)-1),Sheet!$E:$E,F$2)</f>
        <v>1</v>
      </c>
      <c r="G7" s="4">
        <f>COUNTIFS(Sheet!$D:$D,LEFT($A7,SEARCH(" ",$A7)-1),Sheet!$E:$E,G$2)</f>
        <v>2</v>
      </c>
      <c r="H7" s="17">
        <f>COUNTIFS(Sheet!$D:$D,LEFT($A7,SEARCH(" ",$A7)-1),Sheet!$F:$F,H$2)</f>
        <v>3</v>
      </c>
      <c r="I7" s="3">
        <f>COUNTIFS(Sheet!$D:$D,LEFT($A7,SEARCH(" ",$A7)-1),Sheet!$F:$F,I$2)</f>
        <v>8</v>
      </c>
      <c r="J7" s="3">
        <f>COUNTIFS(Sheet!$D:$D,LEFT($A7,SEARCH(" ",$A7)-1),Sheet!$F:$F,J$2)</f>
        <v>3</v>
      </c>
      <c r="K7" s="3">
        <f>COUNTIFS(Sheet!$D:$D,LEFT($A7,SEARCH(" ",$A7)-1),Sheet!$F:$F,K$2)</f>
        <v>0</v>
      </c>
      <c r="L7" s="13">
        <f>COUNTIFS(Sheet!$D:$D,LEFT($A7,SEARCH(" ",$A7)-1),Sheet!$F:$F,L$2)</f>
        <v>1</v>
      </c>
      <c r="M7" s="5">
        <f>COUNTIFS(Sheet!$D:$D,LEFT($A7,SEARCH(" ",$A7)-1),Sheet!$G:$G,M$2)</f>
        <v>2</v>
      </c>
      <c r="N7" s="3">
        <f>COUNTIFS(Sheet!$D:$D,LEFT($A7,SEARCH(" ",$A7)-1),Sheet!$G:$G,N$2)</f>
        <v>8</v>
      </c>
      <c r="O7" s="3">
        <f>COUNTIFS(Sheet!$D:$D,LEFT($A7,SEARCH(" ",$A7)-1),Sheet!$G:$G,O$2)</f>
        <v>4</v>
      </c>
      <c r="P7" s="3">
        <f>COUNTIFS(Sheet!$D:$D,LEFT($A7,SEARCH(" ",$A7)-1),Sheet!$G:$G,P$2)</f>
        <v>1</v>
      </c>
      <c r="Q7" s="4">
        <f>COUNTIFS(Sheet!$D:$D,LEFT($A7,SEARCH(" ",$A7)-1),Sheet!$G:$G,Q$2)</f>
        <v>0</v>
      </c>
      <c r="R7" s="17">
        <f>COUNTIFS(Sheet!$D:$D,LEFT($A7,SEARCH(" ",$A7)-1),Sheet!$H:$H,R$2)</f>
        <v>2</v>
      </c>
      <c r="S7" s="3">
        <f>COUNTIFS(Sheet!$D:$D,LEFT($A7,SEARCH(" ",$A7)-1),Sheet!$H:$H,S$2)</f>
        <v>6</v>
      </c>
      <c r="T7" s="3">
        <f>COUNTIFS(Sheet!$D:$D,LEFT($A7,SEARCH(" ",$A7)-1),Sheet!$H:$H,T$2)</f>
        <v>5</v>
      </c>
      <c r="U7" s="3">
        <f>COUNTIFS(Sheet!$D:$D,LEFT($A7,SEARCH(" ",$A7)-1),Sheet!$H:$H,U$2)</f>
        <v>2</v>
      </c>
      <c r="V7" s="13">
        <f>COUNTIFS(Sheet!$D:$D,LEFT($A7,SEARCH(" ",$A7)-1),Sheet!$H:$H,V$2)</f>
        <v>0</v>
      </c>
      <c r="W7" s="5">
        <f>COUNTIFS(Sheet!$D:$D,LEFT($A7,SEARCH(" ",$A7)-1),Sheet!$I:$I,W$2)</f>
        <v>8</v>
      </c>
      <c r="X7" s="3">
        <f>COUNTIFS(Sheet!$D:$D,LEFT($A7,SEARCH(" ",$A7)-1),Sheet!$I:$I,X$2)</f>
        <v>4</v>
      </c>
      <c r="Y7" s="3">
        <f>COUNTIFS(Sheet!$D:$D,LEFT($A7,SEARCH(" ",$A7)-1),Sheet!$I:$I,Y$2)</f>
        <v>3</v>
      </c>
      <c r="Z7" s="3">
        <f>COUNTIFS(Sheet!$D:$D,LEFT($A7,SEARCH(" ",$A7)-1),Sheet!$I:$I,Z$2)</f>
        <v>0</v>
      </c>
      <c r="AA7" s="4">
        <f>COUNTIFS(Sheet!$D:$D,LEFT($A7,SEARCH(" ",$A7)-1),Sheet!$I:$I,AA$2)</f>
        <v>0</v>
      </c>
      <c r="AB7" s="17">
        <f>COUNTIFS(Sheet!$D:$D,LEFT($A7,SEARCH(" ",$A7)-1),Sheet!$J:$J,AB$2)</f>
        <v>2</v>
      </c>
      <c r="AC7" s="3">
        <f>COUNTIFS(Sheet!$D:$D,LEFT($A7,SEARCH(" ",$A7)-1),Sheet!$J:$J,AC$2)</f>
        <v>7</v>
      </c>
      <c r="AD7" s="3">
        <f>COUNTIFS(Sheet!$D:$D,LEFT($A7,SEARCH(" ",$A7)-1),Sheet!$J:$J,AD$2)</f>
        <v>4</v>
      </c>
      <c r="AE7" s="3">
        <f>COUNTIFS(Sheet!$D:$D,LEFT($A7,SEARCH(" ",$A7)-1),Sheet!$J:$J,AE$2)</f>
        <v>1</v>
      </c>
      <c r="AF7" s="13">
        <f>COUNTIFS(Sheet!$D:$D,LEFT($A7,SEARCH(" ",$A7)-1),Sheet!$J:$J,AF$2)</f>
        <v>1</v>
      </c>
      <c r="AG7" s="5">
        <f>COUNTIFS(Sheet!$D:$D,LEFT($A7,SEARCH(" ",$A7)-1),Sheet!$K:$K,AG$2)</f>
        <v>1</v>
      </c>
      <c r="AH7" s="3">
        <f>COUNTIFS(Sheet!$D:$D,LEFT($A7,SEARCH(" ",$A7)-1),Sheet!$K:$K,AH$2)</f>
        <v>3</v>
      </c>
      <c r="AI7" s="3">
        <f>COUNTIFS(Sheet!$D:$D,LEFT($A7,SEARCH(" ",$A7)-1),Sheet!$K:$K,AI$2)</f>
        <v>8</v>
      </c>
      <c r="AJ7" s="3">
        <f>COUNTIFS(Sheet!$D:$D,LEFT($A7,SEARCH(" ",$A7)-1),Sheet!$K:$K,AJ$2)</f>
        <v>3</v>
      </c>
      <c r="AK7" s="4">
        <f>COUNTIFS(Sheet!$D:$D,LEFT($A7,SEARCH(" ",$A7)-1),Sheet!$K:$K,AK$2)</f>
        <v>0</v>
      </c>
      <c r="AL7" s="17">
        <f>COUNTIFS(Sheet!$D:$D,LEFT($A7,SEARCH(" ",$A7)-1),Sheet!$L:$L,AL$2)</f>
        <v>2</v>
      </c>
      <c r="AM7" s="3">
        <f>COUNTIFS(Sheet!$D:$D,LEFT($A7,SEARCH(" ",$A7)-1),Sheet!$L:$L,AM$2)</f>
        <v>8</v>
      </c>
      <c r="AN7" s="3">
        <f>COUNTIFS(Sheet!$D:$D,LEFT($A7,SEARCH(" ",$A7)-1),Sheet!$L:$L,AN$2)</f>
        <v>4</v>
      </c>
      <c r="AO7" s="3">
        <f>COUNTIFS(Sheet!$D:$D,LEFT($A7,SEARCH(" ",$A7)-1),Sheet!$L:$L,AO$2)</f>
        <v>1</v>
      </c>
      <c r="AP7" s="13">
        <f>COUNTIFS(Sheet!$D:$D,LEFT($A7,SEARCH(" ",$A7)-1),Sheet!$L:$L,AP$2)</f>
        <v>0</v>
      </c>
      <c r="AQ7" s="5">
        <f>COUNTIFS(Sheet!$D:$D,LEFT($A7,SEARCH(" ",$A7)-1),Sheet!$M:$M,AQ$2)</f>
        <v>1</v>
      </c>
      <c r="AR7" s="3">
        <f>COUNTIFS(Sheet!$D:$D,LEFT($A7,SEARCH(" ",$A7)-1),Sheet!$M:$M,AR$2)</f>
        <v>7</v>
      </c>
      <c r="AS7" s="3">
        <f>COUNTIFS(Sheet!$D:$D,LEFT($A7,SEARCH(" ",$A7)-1),Sheet!$M:$M,AS$2)</f>
        <v>3</v>
      </c>
      <c r="AT7" s="3">
        <f>COUNTIFS(Sheet!$D:$D,LEFT($A7,SEARCH(" ",$A7)-1),Sheet!$M:$M,AT$2)</f>
        <v>2</v>
      </c>
      <c r="AU7" s="4">
        <f>COUNTIFS(Sheet!$D:$D,LEFT($A7,SEARCH(" ",$A7)-1),Sheet!$M:$M,AU$2)</f>
        <v>2</v>
      </c>
      <c r="AV7" s="17">
        <f>COUNTIFS(Sheet!$D:$D,LEFT($A7,SEARCH(" ",$A7)-1),Sheet!$N:$N,AV$2)</f>
        <v>4</v>
      </c>
      <c r="AW7" s="3">
        <f>COUNTIFS(Sheet!$D:$D,LEFT($A7,SEARCH(" ",$A7)-1),Sheet!$N:$N,AW$2)</f>
        <v>8</v>
      </c>
      <c r="AX7" s="3">
        <f>COUNTIFS(Sheet!$D:$D,LEFT($A7,SEARCH(" ",$A7)-1),Sheet!$N:$N,AX$2)</f>
        <v>3</v>
      </c>
      <c r="AY7" s="3">
        <f>COUNTIFS(Sheet!$D:$D,LEFT($A7,SEARCH(" ",$A7)-1),Sheet!$N:$N,AY$2)</f>
        <v>0</v>
      </c>
      <c r="AZ7" s="13">
        <f>COUNTIFS(Sheet!$D:$D,LEFT($A7,SEARCH(" ",$A7)-1),Sheet!$N:$N,AZ$2)</f>
        <v>0</v>
      </c>
      <c r="BA7" s="5">
        <f>COUNTIFS(Sheet!$D:$D,LEFT($A7,SEARCH(" ",$A7)-1),Sheet!$O:$O,BA$2)</f>
        <v>1</v>
      </c>
      <c r="BB7" s="3">
        <f>COUNTIFS(Sheet!$D:$D,LEFT($A7,SEARCH(" ",$A7)-1),Sheet!$O:$O,BB$2)</f>
        <v>7</v>
      </c>
      <c r="BC7" s="3">
        <f>COUNTIFS(Sheet!$D:$D,LEFT($A7,SEARCH(" ",$A7)-1),Sheet!$O:$O,BC$2)</f>
        <v>6</v>
      </c>
      <c r="BD7" s="3">
        <f>COUNTIFS(Sheet!$D:$D,LEFT($A7,SEARCH(" ",$A7)-1),Sheet!$O:$O,BD$2)</f>
        <v>1</v>
      </c>
      <c r="BE7" s="4">
        <f>COUNTIFS(Sheet!$D:$D,LEFT($A7,SEARCH(" ",$A7)-1),Sheet!$O:$O,BE$2)</f>
        <v>0</v>
      </c>
      <c r="BF7" s="17">
        <f>COUNTIFS(Sheet!$D:$D,LEFT($A7,SEARCH(" ",$A7)-1),Sheet!$P:$P,BF$2)</f>
        <v>1</v>
      </c>
      <c r="BG7" s="3">
        <f>COUNTIFS(Sheet!$D:$D,LEFT($A7,SEARCH(" ",$A7)-1),Sheet!$P:$P,BG$2)</f>
        <v>8</v>
      </c>
      <c r="BH7" s="3">
        <f>COUNTIFS(Sheet!$D:$D,LEFT($A7,SEARCH(" ",$A7)-1),Sheet!$P:$P,BH$2)</f>
        <v>4</v>
      </c>
      <c r="BI7" s="3">
        <f>COUNTIFS(Sheet!$D:$D,LEFT($A7,SEARCH(" ",$A7)-1),Sheet!$P:$P,BI$2)</f>
        <v>2</v>
      </c>
      <c r="BJ7" s="13">
        <f>COUNTIFS(Sheet!$D:$D,LEFT($A7,SEARCH(" ",$A7)-1),Sheet!$P:$P,BJ$2)</f>
        <v>0</v>
      </c>
      <c r="BK7" s="5">
        <f>COUNTIFS(Sheet!$D:$D,LEFT($A7,SEARCH(" ",$A7)-1),Sheet!$Q:$Q,BK$2)</f>
        <v>1</v>
      </c>
      <c r="BL7" s="3">
        <f>COUNTIFS(Sheet!$D:$D,LEFT($A7,SEARCH(" ",$A7)-1),Sheet!$Q:$Q,BL$2)</f>
        <v>9</v>
      </c>
      <c r="BM7" s="3">
        <f>COUNTIFS(Sheet!$D:$D,LEFT($A7,SEARCH(" ",$A7)-1),Sheet!$Q:$Q,BM$2)</f>
        <v>3</v>
      </c>
      <c r="BN7" s="3">
        <f>COUNTIFS(Sheet!$D:$D,LEFT($A7,SEARCH(" ",$A7)-1),Sheet!$Q:$Q,BN$2)</f>
        <v>2</v>
      </c>
      <c r="BO7" s="4">
        <f>COUNTIFS(Sheet!$D:$D,LEFT($A7,SEARCH(" ",$A7)-1),Sheet!$Q:$Q,BO$2)</f>
        <v>0</v>
      </c>
      <c r="BP7" s="17">
        <f>COUNTIFS(Sheet!$D:$D,LEFT($A7,SEARCH(" ",$A7)-1),Sheet!$R:$R,BP$2)</f>
        <v>4</v>
      </c>
      <c r="BQ7" s="3">
        <f>COUNTIFS(Sheet!$D:$D,LEFT($A7,SEARCH(" ",$A7)-1),Sheet!$R:$R,BQ$2)</f>
        <v>5</v>
      </c>
      <c r="BR7" s="3">
        <f>COUNTIFS(Sheet!$D:$D,LEFT($A7,SEARCH(" ",$A7)-1),Sheet!$R:$R,BR$2)</f>
        <v>6</v>
      </c>
      <c r="BS7" s="3">
        <f>COUNTIFS(Sheet!$D:$D,LEFT($A7,SEARCH(" ",$A7)-1),Sheet!$R:$R,BS$2)</f>
        <v>0</v>
      </c>
      <c r="BT7" s="13">
        <f>COUNTIFS(Sheet!$D:$D,LEFT($A7,SEARCH(" ",$A7)-1),Sheet!$R:$R,BT$2)</f>
        <v>0</v>
      </c>
      <c r="BU7" s="5">
        <f>COUNTIFS(Sheet!$D:$D,LEFT($A7,SEARCH(" ",$A7)-1),Sheet!$S:$S,BU$2)</f>
        <v>2</v>
      </c>
      <c r="BV7" s="3">
        <f>COUNTIFS(Sheet!$D:$D,LEFT($A7,SEARCH(" ",$A7)-1),Sheet!$S:$S,BV$2)</f>
        <v>7</v>
      </c>
      <c r="BW7" s="3">
        <f>COUNTIFS(Sheet!$D:$D,LEFT($A7,SEARCH(" ",$A7)-1),Sheet!$S:$S,BW$2)</f>
        <v>1</v>
      </c>
      <c r="BX7" s="3">
        <f>COUNTIFS(Sheet!$D:$D,LEFT($A7,SEARCH(" ",$A7)-1),Sheet!$S:$S,BX$2)</f>
        <v>4</v>
      </c>
      <c r="BY7" s="4">
        <f>COUNTIFS(Sheet!$D:$D,LEFT($A7,SEARCH(" ",$A7)-1),Sheet!$S:$S,BY$2)</f>
        <v>1</v>
      </c>
      <c r="BZ7" s="17">
        <f>COUNTIFS(Sheet!$D:$D,LEFT($A7,SEARCH(" ",$A7)-1),Sheet!$T:$T,BZ$2)</f>
        <v>3</v>
      </c>
      <c r="CA7" s="3">
        <f>COUNTIFS(Sheet!$D:$D,LEFT($A7,SEARCH(" ",$A7)-1),Sheet!$T:$T,CA$2)</f>
        <v>10</v>
      </c>
      <c r="CB7" s="3">
        <f>COUNTIFS(Sheet!$D:$D,LEFT($A7,SEARCH(" ",$A7)-1),Sheet!$T:$T,CB$2)</f>
        <v>2</v>
      </c>
      <c r="CC7" s="3">
        <f>COUNTIFS(Sheet!$D:$D,LEFT($A7,SEARCH(" ",$A7)-1),Sheet!$T:$T,CC$2)</f>
        <v>0</v>
      </c>
      <c r="CD7" s="13">
        <f>COUNTIFS(Sheet!$D:$D,LEFT($A7,SEARCH(" ",$A7)-1),Sheet!$T:$T,CD$2)</f>
        <v>0</v>
      </c>
      <c r="CE7" s="5">
        <f>COUNTIFS(Sheet!$D:$D,LEFT($A7,SEARCH(" ",$A7)-1),Sheet!$U:$U,CE$2)</f>
        <v>3</v>
      </c>
      <c r="CF7" s="3">
        <f>COUNTIFS(Sheet!$D:$D,LEFT($A7,SEARCH(" ",$A7)-1),Sheet!$U:$U,CF$2)</f>
        <v>8</v>
      </c>
      <c r="CG7" s="3">
        <f>COUNTIFS(Sheet!$D:$D,LEFT($A7,SEARCH(" ",$A7)-1),Sheet!$U:$U,CG$2)</f>
        <v>2</v>
      </c>
      <c r="CH7" s="3">
        <f>COUNTIFS(Sheet!$D:$D,LEFT($A7,SEARCH(" ",$A7)-1),Sheet!$U:$U,CH$2)</f>
        <v>2</v>
      </c>
      <c r="CI7" s="4">
        <f>COUNTIFS(Sheet!$D:$D,LEFT($A7,SEARCH(" ",$A7)-1),Sheet!$U:$U,CI$2)</f>
        <v>0</v>
      </c>
      <c r="CJ7" s="17">
        <f>COUNTIFS(Sheet!$D:$D,LEFT($A7,SEARCH(" ",$A7)-1),Sheet!$V:$V,CJ$2)</f>
        <v>1</v>
      </c>
      <c r="CK7" s="3">
        <f>COUNTIFS(Sheet!$D:$D,LEFT($A7,SEARCH(" ",$A7)-1),Sheet!$V:$V,CK$2)</f>
        <v>10</v>
      </c>
      <c r="CL7" s="3">
        <f>COUNTIFS(Sheet!$D:$D,LEFT($A7,SEARCH(" ",$A7)-1),Sheet!$V:$V,CL$2)</f>
        <v>4</v>
      </c>
      <c r="CM7" s="3">
        <f>COUNTIFS(Sheet!$D:$D,LEFT($A7,SEARCH(" ",$A7)-1),Sheet!$V:$V,CM$2)</f>
        <v>0</v>
      </c>
      <c r="CN7" s="13">
        <f>COUNTIFS(Sheet!$D:$D,LEFT($A7,SEARCH(" ",$A7)-1),Sheet!$V:$V,CN$2)</f>
        <v>0</v>
      </c>
      <c r="CO7" s="5">
        <f>COUNTIFS(Sheet!$D:$D,LEFT($A7,SEARCH(" ",$A7)-1),Sheet!$W:$W,CO$2)</f>
        <v>1</v>
      </c>
      <c r="CP7" s="3">
        <f>COUNTIFS(Sheet!$D:$D,LEFT($A7,SEARCH(" ",$A7)-1),Sheet!$W:$W,CP$2)</f>
        <v>9</v>
      </c>
      <c r="CQ7" s="3">
        <f>COUNTIFS(Sheet!$D:$D,LEFT($A7,SEARCH(" ",$A7)-1),Sheet!$W:$W,CQ$2)</f>
        <v>4</v>
      </c>
      <c r="CR7" s="3">
        <f>COUNTIFS(Sheet!$D:$D,LEFT($A7,SEARCH(" ",$A7)-1),Sheet!$W:$W,CR$2)</f>
        <v>1</v>
      </c>
      <c r="CS7" s="4">
        <f>COUNTIFS(Sheet!$D:$D,LEFT($A7,SEARCH(" ",$A7)-1),Sheet!$W:$W,CS$2)</f>
        <v>0</v>
      </c>
      <c r="CT7" s="17">
        <f>COUNTIFS(Sheet!$D:$D,LEFT($A7,SEARCH(" ",$A7)-1),Sheet!$X:$X,CT$2)</f>
        <v>3</v>
      </c>
      <c r="CU7" s="3">
        <f>COUNTIFS(Sheet!$D:$D,LEFT($A7,SEARCH(" ",$A7)-1),Sheet!$X:$X,CU$2)</f>
        <v>9</v>
      </c>
      <c r="CV7" s="3">
        <f>COUNTIFS(Sheet!$D:$D,LEFT($A7,SEARCH(" ",$A7)-1),Sheet!$X:$X,CV$2)</f>
        <v>2</v>
      </c>
      <c r="CW7" s="3">
        <f>COUNTIFS(Sheet!$D:$D,LEFT($A7,SEARCH(" ",$A7)-1),Sheet!$X:$X,CW$2)</f>
        <v>1</v>
      </c>
      <c r="CX7" s="4">
        <f>COUNTIFS(Sheet!$D:$D,LEFT($A7,SEARCH(" ",$A7)-1),Sheet!$X:$X,CX$2)</f>
        <v>0</v>
      </c>
    </row>
    <row r="8" spans="1:102" x14ac:dyDescent="0.3">
      <c r="A8" s="5" t="s">
        <v>44</v>
      </c>
      <c r="B8" s="13">
        <f>COUNTIF(Sheet!D:D, ROW()-2)</f>
        <v>7</v>
      </c>
      <c r="C8" s="5">
        <f>COUNTIFS(Sheet!$D:$D,LEFT($A8,SEARCH(" ",$A8)-1),Sheet!$E:$E,C$2)</f>
        <v>0</v>
      </c>
      <c r="D8" s="3">
        <f>COUNTIFS(Sheet!$D:$D,LEFT($A8,SEARCH(" ",$A8)-1),Sheet!$E:$E,D$2)</f>
        <v>1</v>
      </c>
      <c r="E8" s="3">
        <f>COUNTIFS(Sheet!$D:$D,LEFT($A8,SEARCH(" ",$A8)-1),Sheet!$E:$E,E$2)</f>
        <v>5</v>
      </c>
      <c r="F8" s="3">
        <f>COUNTIFS(Sheet!$D:$D,LEFT($A8,SEARCH(" ",$A8)-1),Sheet!$E:$E,F$2)</f>
        <v>1</v>
      </c>
      <c r="G8" s="4">
        <f>COUNTIFS(Sheet!$D:$D,LEFT($A8,SEARCH(" ",$A8)-1),Sheet!$E:$E,G$2)</f>
        <v>0</v>
      </c>
      <c r="H8" s="17">
        <f>COUNTIFS(Sheet!$D:$D,LEFT($A8,SEARCH(" ",$A8)-1),Sheet!$F:$F,H$2)</f>
        <v>0</v>
      </c>
      <c r="I8" s="3">
        <f>COUNTIFS(Sheet!$D:$D,LEFT($A8,SEARCH(" ",$A8)-1),Sheet!$F:$F,I$2)</f>
        <v>3</v>
      </c>
      <c r="J8" s="3">
        <f>COUNTIFS(Sheet!$D:$D,LEFT($A8,SEARCH(" ",$A8)-1),Sheet!$F:$F,J$2)</f>
        <v>4</v>
      </c>
      <c r="K8" s="3">
        <f>COUNTIFS(Sheet!$D:$D,LEFT($A8,SEARCH(" ",$A8)-1),Sheet!$F:$F,K$2)</f>
        <v>0</v>
      </c>
      <c r="L8" s="13">
        <f>COUNTIFS(Sheet!$D:$D,LEFT($A8,SEARCH(" ",$A8)-1),Sheet!$F:$F,L$2)</f>
        <v>0</v>
      </c>
      <c r="M8" s="5">
        <f>COUNTIFS(Sheet!$D:$D,LEFT($A8,SEARCH(" ",$A8)-1),Sheet!$G:$G,M$2)</f>
        <v>1</v>
      </c>
      <c r="N8" s="3">
        <f>COUNTIFS(Sheet!$D:$D,LEFT($A8,SEARCH(" ",$A8)-1),Sheet!$G:$G,N$2)</f>
        <v>4</v>
      </c>
      <c r="O8" s="3">
        <f>COUNTIFS(Sheet!$D:$D,LEFT($A8,SEARCH(" ",$A8)-1),Sheet!$G:$G,O$2)</f>
        <v>2</v>
      </c>
      <c r="P8" s="3">
        <f>COUNTIFS(Sheet!$D:$D,LEFT($A8,SEARCH(" ",$A8)-1),Sheet!$G:$G,P$2)</f>
        <v>0</v>
      </c>
      <c r="Q8" s="4">
        <f>COUNTIFS(Sheet!$D:$D,LEFT($A8,SEARCH(" ",$A8)-1),Sheet!$G:$G,Q$2)</f>
        <v>0</v>
      </c>
      <c r="R8" s="17">
        <f>COUNTIFS(Sheet!$D:$D,LEFT($A8,SEARCH(" ",$A8)-1),Sheet!$H:$H,R$2)</f>
        <v>0</v>
      </c>
      <c r="S8" s="3">
        <f>COUNTIFS(Sheet!$D:$D,LEFT($A8,SEARCH(" ",$A8)-1),Sheet!$H:$H,S$2)</f>
        <v>3</v>
      </c>
      <c r="T8" s="3">
        <f>COUNTIFS(Sheet!$D:$D,LEFT($A8,SEARCH(" ",$A8)-1),Sheet!$H:$H,T$2)</f>
        <v>3</v>
      </c>
      <c r="U8" s="3">
        <f>COUNTIFS(Sheet!$D:$D,LEFT($A8,SEARCH(" ",$A8)-1),Sheet!$H:$H,U$2)</f>
        <v>1</v>
      </c>
      <c r="V8" s="13">
        <f>COUNTIFS(Sheet!$D:$D,LEFT($A8,SEARCH(" ",$A8)-1),Sheet!$H:$H,V$2)</f>
        <v>0</v>
      </c>
      <c r="W8" s="5">
        <f>COUNTIFS(Sheet!$D:$D,LEFT($A8,SEARCH(" ",$A8)-1),Sheet!$I:$I,W$2)</f>
        <v>1</v>
      </c>
      <c r="X8" s="3">
        <f>COUNTIFS(Sheet!$D:$D,LEFT($A8,SEARCH(" ",$A8)-1),Sheet!$I:$I,X$2)</f>
        <v>3</v>
      </c>
      <c r="Y8" s="3">
        <f>COUNTIFS(Sheet!$D:$D,LEFT($A8,SEARCH(" ",$A8)-1),Sheet!$I:$I,Y$2)</f>
        <v>3</v>
      </c>
      <c r="Z8" s="3">
        <f>COUNTIFS(Sheet!$D:$D,LEFT($A8,SEARCH(" ",$A8)-1),Sheet!$I:$I,Z$2)</f>
        <v>0</v>
      </c>
      <c r="AA8" s="4">
        <f>COUNTIFS(Sheet!$D:$D,LEFT($A8,SEARCH(" ",$A8)-1),Sheet!$I:$I,AA$2)</f>
        <v>0</v>
      </c>
      <c r="AB8" s="17">
        <f>COUNTIFS(Sheet!$D:$D,LEFT($A8,SEARCH(" ",$A8)-1),Sheet!$J:$J,AB$2)</f>
        <v>0</v>
      </c>
      <c r="AC8" s="3">
        <f>COUNTIFS(Sheet!$D:$D,LEFT($A8,SEARCH(" ",$A8)-1),Sheet!$J:$J,AC$2)</f>
        <v>5</v>
      </c>
      <c r="AD8" s="3">
        <f>COUNTIFS(Sheet!$D:$D,LEFT($A8,SEARCH(" ",$A8)-1),Sheet!$J:$J,AD$2)</f>
        <v>2</v>
      </c>
      <c r="AE8" s="3">
        <f>COUNTIFS(Sheet!$D:$D,LEFT($A8,SEARCH(" ",$A8)-1),Sheet!$J:$J,AE$2)</f>
        <v>0</v>
      </c>
      <c r="AF8" s="13">
        <f>COUNTIFS(Sheet!$D:$D,LEFT($A8,SEARCH(" ",$A8)-1),Sheet!$J:$J,AF$2)</f>
        <v>0</v>
      </c>
      <c r="AG8" s="5">
        <f>COUNTIFS(Sheet!$D:$D,LEFT($A8,SEARCH(" ",$A8)-1),Sheet!$K:$K,AG$2)</f>
        <v>1</v>
      </c>
      <c r="AH8" s="3">
        <f>COUNTIFS(Sheet!$D:$D,LEFT($A8,SEARCH(" ",$A8)-1),Sheet!$K:$K,AH$2)</f>
        <v>3</v>
      </c>
      <c r="AI8" s="3">
        <f>COUNTIFS(Sheet!$D:$D,LEFT($A8,SEARCH(" ",$A8)-1),Sheet!$K:$K,AI$2)</f>
        <v>3</v>
      </c>
      <c r="AJ8" s="3">
        <f>COUNTIFS(Sheet!$D:$D,LEFT($A8,SEARCH(" ",$A8)-1),Sheet!$K:$K,AJ$2)</f>
        <v>0</v>
      </c>
      <c r="AK8" s="4">
        <f>COUNTIFS(Sheet!$D:$D,LEFT($A8,SEARCH(" ",$A8)-1),Sheet!$K:$K,AK$2)</f>
        <v>0</v>
      </c>
      <c r="AL8" s="17">
        <f>COUNTIFS(Sheet!$D:$D,LEFT($A8,SEARCH(" ",$A8)-1),Sheet!$L:$L,AL$2)</f>
        <v>0</v>
      </c>
      <c r="AM8" s="3">
        <f>COUNTIFS(Sheet!$D:$D,LEFT($A8,SEARCH(" ",$A8)-1),Sheet!$L:$L,AM$2)</f>
        <v>2</v>
      </c>
      <c r="AN8" s="3">
        <f>COUNTIFS(Sheet!$D:$D,LEFT($A8,SEARCH(" ",$A8)-1),Sheet!$L:$L,AN$2)</f>
        <v>4</v>
      </c>
      <c r="AO8" s="3">
        <f>COUNTIFS(Sheet!$D:$D,LEFT($A8,SEARCH(" ",$A8)-1),Sheet!$L:$L,AO$2)</f>
        <v>1</v>
      </c>
      <c r="AP8" s="13">
        <f>COUNTIFS(Sheet!$D:$D,LEFT($A8,SEARCH(" ",$A8)-1),Sheet!$L:$L,AP$2)</f>
        <v>0</v>
      </c>
      <c r="AQ8" s="5">
        <f>COUNTIFS(Sheet!$D:$D,LEFT($A8,SEARCH(" ",$A8)-1),Sheet!$M:$M,AQ$2)</f>
        <v>0</v>
      </c>
      <c r="AR8" s="3">
        <f>COUNTIFS(Sheet!$D:$D,LEFT($A8,SEARCH(" ",$A8)-1),Sheet!$M:$M,AR$2)</f>
        <v>2</v>
      </c>
      <c r="AS8" s="3">
        <f>COUNTIFS(Sheet!$D:$D,LEFT($A8,SEARCH(" ",$A8)-1),Sheet!$M:$M,AS$2)</f>
        <v>4</v>
      </c>
      <c r="AT8" s="3">
        <f>COUNTIFS(Sheet!$D:$D,LEFT($A8,SEARCH(" ",$A8)-1),Sheet!$M:$M,AT$2)</f>
        <v>1</v>
      </c>
      <c r="AU8" s="4">
        <f>COUNTIFS(Sheet!$D:$D,LEFT($A8,SEARCH(" ",$A8)-1),Sheet!$M:$M,AU$2)</f>
        <v>0</v>
      </c>
      <c r="AV8" s="17">
        <f>COUNTIFS(Sheet!$D:$D,LEFT($A8,SEARCH(" ",$A8)-1),Sheet!$N:$N,AV$2)</f>
        <v>0</v>
      </c>
      <c r="AW8" s="3">
        <f>COUNTIFS(Sheet!$D:$D,LEFT($A8,SEARCH(" ",$A8)-1),Sheet!$N:$N,AW$2)</f>
        <v>6</v>
      </c>
      <c r="AX8" s="3">
        <f>COUNTIFS(Sheet!$D:$D,LEFT($A8,SEARCH(" ",$A8)-1),Sheet!$N:$N,AX$2)</f>
        <v>1</v>
      </c>
      <c r="AY8" s="3">
        <f>COUNTIFS(Sheet!$D:$D,LEFT($A8,SEARCH(" ",$A8)-1),Sheet!$N:$N,AY$2)</f>
        <v>0</v>
      </c>
      <c r="AZ8" s="13">
        <f>COUNTIFS(Sheet!$D:$D,LEFT($A8,SEARCH(" ",$A8)-1),Sheet!$N:$N,AZ$2)</f>
        <v>0</v>
      </c>
      <c r="BA8" s="5">
        <f>COUNTIFS(Sheet!$D:$D,LEFT($A8,SEARCH(" ",$A8)-1),Sheet!$O:$O,BA$2)</f>
        <v>0</v>
      </c>
      <c r="BB8" s="3">
        <f>COUNTIFS(Sheet!$D:$D,LEFT($A8,SEARCH(" ",$A8)-1),Sheet!$O:$O,BB$2)</f>
        <v>5</v>
      </c>
      <c r="BC8" s="3">
        <f>COUNTIFS(Sheet!$D:$D,LEFT($A8,SEARCH(" ",$A8)-1),Sheet!$O:$O,BC$2)</f>
        <v>2</v>
      </c>
      <c r="BD8" s="3">
        <f>COUNTIFS(Sheet!$D:$D,LEFT($A8,SEARCH(" ",$A8)-1),Sheet!$O:$O,BD$2)</f>
        <v>0</v>
      </c>
      <c r="BE8" s="4">
        <f>COUNTIFS(Sheet!$D:$D,LEFT($A8,SEARCH(" ",$A8)-1),Sheet!$O:$O,BE$2)</f>
        <v>0</v>
      </c>
      <c r="BF8" s="17">
        <f>COUNTIFS(Sheet!$D:$D,LEFT($A8,SEARCH(" ",$A8)-1),Sheet!$P:$P,BF$2)</f>
        <v>0</v>
      </c>
      <c r="BG8" s="3">
        <f>COUNTIFS(Sheet!$D:$D,LEFT($A8,SEARCH(" ",$A8)-1),Sheet!$P:$P,BG$2)</f>
        <v>4</v>
      </c>
      <c r="BH8" s="3">
        <f>COUNTIFS(Sheet!$D:$D,LEFT($A8,SEARCH(" ",$A8)-1),Sheet!$P:$P,BH$2)</f>
        <v>3</v>
      </c>
      <c r="BI8" s="3">
        <f>COUNTIFS(Sheet!$D:$D,LEFT($A8,SEARCH(" ",$A8)-1),Sheet!$P:$P,BI$2)</f>
        <v>0</v>
      </c>
      <c r="BJ8" s="13">
        <f>COUNTIFS(Sheet!$D:$D,LEFT($A8,SEARCH(" ",$A8)-1),Sheet!$P:$P,BJ$2)</f>
        <v>0</v>
      </c>
      <c r="BK8" s="5">
        <f>COUNTIFS(Sheet!$D:$D,LEFT($A8,SEARCH(" ",$A8)-1),Sheet!$Q:$Q,BK$2)</f>
        <v>0</v>
      </c>
      <c r="BL8" s="3">
        <f>COUNTIFS(Sheet!$D:$D,LEFT($A8,SEARCH(" ",$A8)-1),Sheet!$Q:$Q,BL$2)</f>
        <v>3</v>
      </c>
      <c r="BM8" s="3">
        <f>COUNTIFS(Sheet!$D:$D,LEFT($A8,SEARCH(" ",$A8)-1),Sheet!$Q:$Q,BM$2)</f>
        <v>4</v>
      </c>
      <c r="BN8" s="3">
        <f>COUNTIFS(Sheet!$D:$D,LEFT($A8,SEARCH(" ",$A8)-1),Sheet!$Q:$Q,BN$2)</f>
        <v>0</v>
      </c>
      <c r="BO8" s="4">
        <f>COUNTIFS(Sheet!$D:$D,LEFT($A8,SEARCH(" ",$A8)-1),Sheet!$Q:$Q,BO$2)</f>
        <v>0</v>
      </c>
      <c r="BP8" s="17">
        <f>COUNTIFS(Sheet!$D:$D,LEFT($A8,SEARCH(" ",$A8)-1),Sheet!$R:$R,BP$2)</f>
        <v>0</v>
      </c>
      <c r="BQ8" s="3">
        <f>COUNTIFS(Sheet!$D:$D,LEFT($A8,SEARCH(" ",$A8)-1),Sheet!$R:$R,BQ$2)</f>
        <v>4</v>
      </c>
      <c r="BR8" s="3">
        <f>COUNTIFS(Sheet!$D:$D,LEFT($A8,SEARCH(" ",$A8)-1),Sheet!$R:$R,BR$2)</f>
        <v>2</v>
      </c>
      <c r="BS8" s="3">
        <f>COUNTIFS(Sheet!$D:$D,LEFT($A8,SEARCH(" ",$A8)-1),Sheet!$R:$R,BS$2)</f>
        <v>1</v>
      </c>
      <c r="BT8" s="13">
        <f>COUNTIFS(Sheet!$D:$D,LEFT($A8,SEARCH(" ",$A8)-1),Sheet!$R:$R,BT$2)</f>
        <v>0</v>
      </c>
      <c r="BU8" s="5">
        <f>COUNTIFS(Sheet!$D:$D,LEFT($A8,SEARCH(" ",$A8)-1),Sheet!$S:$S,BU$2)</f>
        <v>0</v>
      </c>
      <c r="BV8" s="3">
        <f>COUNTIFS(Sheet!$D:$D,LEFT($A8,SEARCH(" ",$A8)-1),Sheet!$S:$S,BV$2)</f>
        <v>6</v>
      </c>
      <c r="BW8" s="3">
        <f>COUNTIFS(Sheet!$D:$D,LEFT($A8,SEARCH(" ",$A8)-1),Sheet!$S:$S,BW$2)</f>
        <v>1</v>
      </c>
      <c r="BX8" s="3">
        <f>COUNTIFS(Sheet!$D:$D,LEFT($A8,SEARCH(" ",$A8)-1),Sheet!$S:$S,BX$2)</f>
        <v>0</v>
      </c>
      <c r="BY8" s="4">
        <f>COUNTIFS(Sheet!$D:$D,LEFT($A8,SEARCH(" ",$A8)-1),Sheet!$S:$S,BY$2)</f>
        <v>0</v>
      </c>
      <c r="BZ8" s="17">
        <f>COUNTIFS(Sheet!$D:$D,LEFT($A8,SEARCH(" ",$A8)-1),Sheet!$T:$T,BZ$2)</f>
        <v>0</v>
      </c>
      <c r="CA8" s="3">
        <f>COUNTIFS(Sheet!$D:$D,LEFT($A8,SEARCH(" ",$A8)-1),Sheet!$T:$T,CA$2)</f>
        <v>5</v>
      </c>
      <c r="CB8" s="3">
        <f>COUNTIFS(Sheet!$D:$D,LEFT($A8,SEARCH(" ",$A8)-1),Sheet!$T:$T,CB$2)</f>
        <v>2</v>
      </c>
      <c r="CC8" s="3">
        <f>COUNTIFS(Sheet!$D:$D,LEFT($A8,SEARCH(" ",$A8)-1),Sheet!$T:$T,CC$2)</f>
        <v>0</v>
      </c>
      <c r="CD8" s="13">
        <f>COUNTIFS(Sheet!$D:$D,LEFT($A8,SEARCH(" ",$A8)-1),Sheet!$T:$T,CD$2)</f>
        <v>0</v>
      </c>
      <c r="CE8" s="5">
        <f>COUNTIFS(Sheet!$D:$D,LEFT($A8,SEARCH(" ",$A8)-1),Sheet!$U:$U,CE$2)</f>
        <v>0</v>
      </c>
      <c r="CF8" s="3">
        <f>COUNTIFS(Sheet!$D:$D,LEFT($A8,SEARCH(" ",$A8)-1),Sheet!$U:$U,CF$2)</f>
        <v>3</v>
      </c>
      <c r="CG8" s="3">
        <f>COUNTIFS(Sheet!$D:$D,LEFT($A8,SEARCH(" ",$A8)-1),Sheet!$U:$U,CG$2)</f>
        <v>4</v>
      </c>
      <c r="CH8" s="3">
        <f>COUNTIFS(Sheet!$D:$D,LEFT($A8,SEARCH(" ",$A8)-1),Sheet!$U:$U,CH$2)</f>
        <v>0</v>
      </c>
      <c r="CI8" s="4">
        <f>COUNTIFS(Sheet!$D:$D,LEFT($A8,SEARCH(" ",$A8)-1),Sheet!$U:$U,CI$2)</f>
        <v>0</v>
      </c>
      <c r="CJ8" s="17">
        <f>COUNTIFS(Sheet!$D:$D,LEFT($A8,SEARCH(" ",$A8)-1),Sheet!$V:$V,CJ$2)</f>
        <v>0</v>
      </c>
      <c r="CK8" s="3">
        <f>COUNTIFS(Sheet!$D:$D,LEFT($A8,SEARCH(" ",$A8)-1),Sheet!$V:$V,CK$2)</f>
        <v>4</v>
      </c>
      <c r="CL8" s="3">
        <f>COUNTIFS(Sheet!$D:$D,LEFT($A8,SEARCH(" ",$A8)-1),Sheet!$V:$V,CL$2)</f>
        <v>3</v>
      </c>
      <c r="CM8" s="3">
        <f>COUNTIFS(Sheet!$D:$D,LEFT($A8,SEARCH(" ",$A8)-1),Sheet!$V:$V,CM$2)</f>
        <v>0</v>
      </c>
      <c r="CN8" s="13">
        <f>COUNTIFS(Sheet!$D:$D,LEFT($A8,SEARCH(" ",$A8)-1),Sheet!$V:$V,CN$2)</f>
        <v>0</v>
      </c>
      <c r="CO8" s="5">
        <f>COUNTIFS(Sheet!$D:$D,LEFT($A8,SEARCH(" ",$A8)-1),Sheet!$W:$W,CO$2)</f>
        <v>0</v>
      </c>
      <c r="CP8" s="3">
        <f>COUNTIFS(Sheet!$D:$D,LEFT($A8,SEARCH(" ",$A8)-1),Sheet!$W:$W,CP$2)</f>
        <v>4</v>
      </c>
      <c r="CQ8" s="3">
        <f>COUNTIFS(Sheet!$D:$D,LEFT($A8,SEARCH(" ",$A8)-1),Sheet!$W:$W,CQ$2)</f>
        <v>2</v>
      </c>
      <c r="CR8" s="3">
        <f>COUNTIFS(Sheet!$D:$D,LEFT($A8,SEARCH(" ",$A8)-1),Sheet!$W:$W,CR$2)</f>
        <v>1</v>
      </c>
      <c r="CS8" s="4">
        <f>COUNTIFS(Sheet!$D:$D,LEFT($A8,SEARCH(" ",$A8)-1),Sheet!$W:$W,CS$2)</f>
        <v>0</v>
      </c>
      <c r="CT8" s="17">
        <f>COUNTIFS(Sheet!$D:$D,LEFT($A8,SEARCH(" ",$A8)-1),Sheet!$X:$X,CT$2)</f>
        <v>0</v>
      </c>
      <c r="CU8" s="3">
        <f>COUNTIFS(Sheet!$D:$D,LEFT($A8,SEARCH(" ",$A8)-1),Sheet!$X:$X,CU$2)</f>
        <v>4</v>
      </c>
      <c r="CV8" s="3">
        <f>COUNTIFS(Sheet!$D:$D,LEFT($A8,SEARCH(" ",$A8)-1),Sheet!$X:$X,CV$2)</f>
        <v>2</v>
      </c>
      <c r="CW8" s="3">
        <f>COUNTIFS(Sheet!$D:$D,LEFT($A8,SEARCH(" ",$A8)-1),Sheet!$X:$X,CW$2)</f>
        <v>1</v>
      </c>
      <c r="CX8" s="4">
        <f>COUNTIFS(Sheet!$D:$D,LEFT($A8,SEARCH(" ",$A8)-1),Sheet!$X:$X,CX$2)</f>
        <v>0</v>
      </c>
    </row>
    <row r="9" spans="1:102" x14ac:dyDescent="0.3">
      <c r="A9" s="5" t="s">
        <v>45</v>
      </c>
      <c r="B9" s="13">
        <f>COUNTIF(Sheet!D:D, ROW()-2)</f>
        <v>13</v>
      </c>
      <c r="C9" s="5">
        <f>COUNTIFS(Sheet!$D:$D,LEFT($A9,SEARCH(" ",$A9)-1),Sheet!$E:$E,C$2)</f>
        <v>3</v>
      </c>
      <c r="D9" s="3">
        <f>COUNTIFS(Sheet!$D:$D,LEFT($A9,SEARCH(" ",$A9)-1),Sheet!$E:$E,D$2)</f>
        <v>4</v>
      </c>
      <c r="E9" s="3">
        <f>COUNTIFS(Sheet!$D:$D,LEFT($A9,SEARCH(" ",$A9)-1),Sheet!$E:$E,E$2)</f>
        <v>6</v>
      </c>
      <c r="F9" s="3">
        <f>COUNTIFS(Sheet!$D:$D,LEFT($A9,SEARCH(" ",$A9)-1),Sheet!$E:$E,F$2)</f>
        <v>0</v>
      </c>
      <c r="G9" s="4">
        <f>COUNTIFS(Sheet!$D:$D,LEFT($A9,SEARCH(" ",$A9)-1),Sheet!$E:$E,G$2)</f>
        <v>0</v>
      </c>
      <c r="H9" s="17">
        <f>COUNTIFS(Sheet!$D:$D,LEFT($A9,SEARCH(" ",$A9)-1),Sheet!$F:$F,H$2)</f>
        <v>2</v>
      </c>
      <c r="I9" s="3">
        <f>COUNTIFS(Sheet!$D:$D,LEFT($A9,SEARCH(" ",$A9)-1),Sheet!$F:$F,I$2)</f>
        <v>4</v>
      </c>
      <c r="J9" s="3">
        <f>COUNTIFS(Sheet!$D:$D,LEFT($A9,SEARCH(" ",$A9)-1),Sheet!$F:$F,J$2)</f>
        <v>7</v>
      </c>
      <c r="K9" s="3">
        <f>COUNTIFS(Sheet!$D:$D,LEFT($A9,SEARCH(" ",$A9)-1),Sheet!$F:$F,K$2)</f>
        <v>0</v>
      </c>
      <c r="L9" s="13">
        <f>COUNTIFS(Sheet!$D:$D,LEFT($A9,SEARCH(" ",$A9)-1),Sheet!$F:$F,L$2)</f>
        <v>0</v>
      </c>
      <c r="M9" s="5">
        <f>COUNTIFS(Sheet!$D:$D,LEFT($A9,SEARCH(" ",$A9)-1),Sheet!$G:$G,M$2)</f>
        <v>0</v>
      </c>
      <c r="N9" s="3">
        <f>COUNTIFS(Sheet!$D:$D,LEFT($A9,SEARCH(" ",$A9)-1),Sheet!$G:$G,N$2)</f>
        <v>8</v>
      </c>
      <c r="O9" s="3">
        <f>COUNTIFS(Sheet!$D:$D,LEFT($A9,SEARCH(" ",$A9)-1),Sheet!$G:$G,O$2)</f>
        <v>3</v>
      </c>
      <c r="P9" s="3">
        <f>COUNTIFS(Sheet!$D:$D,LEFT($A9,SEARCH(" ",$A9)-1),Sheet!$G:$G,P$2)</f>
        <v>2</v>
      </c>
      <c r="Q9" s="4">
        <f>COUNTIFS(Sheet!$D:$D,LEFT($A9,SEARCH(" ",$A9)-1),Sheet!$G:$G,Q$2)</f>
        <v>0</v>
      </c>
      <c r="R9" s="17">
        <f>COUNTIFS(Sheet!$D:$D,LEFT($A9,SEARCH(" ",$A9)-1),Sheet!$H:$H,R$2)</f>
        <v>1</v>
      </c>
      <c r="S9" s="3">
        <f>COUNTIFS(Sheet!$D:$D,LEFT($A9,SEARCH(" ",$A9)-1),Sheet!$H:$H,S$2)</f>
        <v>7</v>
      </c>
      <c r="T9" s="3">
        <f>COUNTIFS(Sheet!$D:$D,LEFT($A9,SEARCH(" ",$A9)-1),Sheet!$H:$H,T$2)</f>
        <v>5</v>
      </c>
      <c r="U9" s="3">
        <f>COUNTIFS(Sheet!$D:$D,LEFT($A9,SEARCH(" ",$A9)-1),Sheet!$H:$H,U$2)</f>
        <v>0</v>
      </c>
      <c r="V9" s="13">
        <f>COUNTIFS(Sheet!$D:$D,LEFT($A9,SEARCH(" ",$A9)-1),Sheet!$H:$H,V$2)</f>
        <v>0</v>
      </c>
      <c r="W9" s="5">
        <f>COUNTIFS(Sheet!$D:$D,LEFT($A9,SEARCH(" ",$A9)-1),Sheet!$I:$I,W$2)</f>
        <v>2</v>
      </c>
      <c r="X9" s="3">
        <f>COUNTIFS(Sheet!$D:$D,LEFT($A9,SEARCH(" ",$A9)-1),Sheet!$I:$I,X$2)</f>
        <v>10</v>
      </c>
      <c r="Y9" s="3">
        <f>COUNTIFS(Sheet!$D:$D,LEFT($A9,SEARCH(" ",$A9)-1),Sheet!$I:$I,Y$2)</f>
        <v>1</v>
      </c>
      <c r="Z9" s="3">
        <f>COUNTIFS(Sheet!$D:$D,LEFT($A9,SEARCH(" ",$A9)-1),Sheet!$I:$I,Z$2)</f>
        <v>0</v>
      </c>
      <c r="AA9" s="4">
        <f>COUNTIFS(Sheet!$D:$D,LEFT($A9,SEARCH(" ",$A9)-1),Sheet!$I:$I,AA$2)</f>
        <v>0</v>
      </c>
      <c r="AB9" s="17">
        <f>COUNTIFS(Sheet!$D:$D,LEFT($A9,SEARCH(" ",$A9)-1),Sheet!$J:$J,AB$2)</f>
        <v>1</v>
      </c>
      <c r="AC9" s="3">
        <f>COUNTIFS(Sheet!$D:$D,LEFT($A9,SEARCH(" ",$A9)-1),Sheet!$J:$J,AC$2)</f>
        <v>9</v>
      </c>
      <c r="AD9" s="3">
        <f>COUNTIFS(Sheet!$D:$D,LEFT($A9,SEARCH(" ",$A9)-1),Sheet!$J:$J,AD$2)</f>
        <v>3</v>
      </c>
      <c r="AE9" s="3">
        <f>COUNTIFS(Sheet!$D:$D,LEFT($A9,SEARCH(" ",$A9)-1),Sheet!$J:$J,AE$2)</f>
        <v>0</v>
      </c>
      <c r="AF9" s="13">
        <f>COUNTIFS(Sheet!$D:$D,LEFT($A9,SEARCH(" ",$A9)-1),Sheet!$J:$J,AF$2)</f>
        <v>0</v>
      </c>
      <c r="AG9" s="5">
        <f>COUNTIFS(Sheet!$D:$D,LEFT($A9,SEARCH(" ",$A9)-1),Sheet!$K:$K,AG$2)</f>
        <v>0</v>
      </c>
      <c r="AH9" s="3">
        <f>COUNTIFS(Sheet!$D:$D,LEFT($A9,SEARCH(" ",$A9)-1),Sheet!$K:$K,AH$2)</f>
        <v>8</v>
      </c>
      <c r="AI9" s="3">
        <f>COUNTIFS(Sheet!$D:$D,LEFT($A9,SEARCH(" ",$A9)-1),Sheet!$K:$K,AI$2)</f>
        <v>2</v>
      </c>
      <c r="AJ9" s="3">
        <f>COUNTIFS(Sheet!$D:$D,LEFT($A9,SEARCH(" ",$A9)-1),Sheet!$K:$K,AJ$2)</f>
        <v>3</v>
      </c>
      <c r="AK9" s="4">
        <f>COUNTIFS(Sheet!$D:$D,LEFT($A9,SEARCH(" ",$A9)-1),Sheet!$K:$K,AK$2)</f>
        <v>0</v>
      </c>
      <c r="AL9" s="17">
        <f>COUNTIFS(Sheet!$D:$D,LEFT($A9,SEARCH(" ",$A9)-1),Sheet!$L:$L,AL$2)</f>
        <v>0</v>
      </c>
      <c r="AM9" s="3">
        <f>COUNTIFS(Sheet!$D:$D,LEFT($A9,SEARCH(" ",$A9)-1),Sheet!$L:$L,AM$2)</f>
        <v>6</v>
      </c>
      <c r="AN9" s="3">
        <f>COUNTIFS(Sheet!$D:$D,LEFT($A9,SEARCH(" ",$A9)-1),Sheet!$L:$L,AN$2)</f>
        <v>5</v>
      </c>
      <c r="AO9" s="3">
        <f>COUNTIFS(Sheet!$D:$D,LEFT($A9,SEARCH(" ",$A9)-1),Sheet!$L:$L,AO$2)</f>
        <v>2</v>
      </c>
      <c r="AP9" s="13">
        <f>COUNTIFS(Sheet!$D:$D,LEFT($A9,SEARCH(" ",$A9)-1),Sheet!$L:$L,AP$2)</f>
        <v>0</v>
      </c>
      <c r="AQ9" s="5">
        <f>COUNTIFS(Sheet!$D:$D,LEFT($A9,SEARCH(" ",$A9)-1),Sheet!$M:$M,AQ$2)</f>
        <v>0</v>
      </c>
      <c r="AR9" s="3">
        <f>COUNTIFS(Sheet!$D:$D,LEFT($A9,SEARCH(" ",$A9)-1),Sheet!$M:$M,AR$2)</f>
        <v>7</v>
      </c>
      <c r="AS9" s="3">
        <f>COUNTIFS(Sheet!$D:$D,LEFT($A9,SEARCH(" ",$A9)-1),Sheet!$M:$M,AS$2)</f>
        <v>5</v>
      </c>
      <c r="AT9" s="3">
        <f>COUNTIFS(Sheet!$D:$D,LEFT($A9,SEARCH(" ",$A9)-1),Sheet!$M:$M,AT$2)</f>
        <v>1</v>
      </c>
      <c r="AU9" s="4">
        <f>COUNTIFS(Sheet!$D:$D,LEFT($A9,SEARCH(" ",$A9)-1),Sheet!$M:$M,AU$2)</f>
        <v>0</v>
      </c>
      <c r="AV9" s="17">
        <f>COUNTIFS(Sheet!$D:$D,LEFT($A9,SEARCH(" ",$A9)-1),Sheet!$N:$N,AV$2)</f>
        <v>0</v>
      </c>
      <c r="AW9" s="3">
        <f>COUNTIFS(Sheet!$D:$D,LEFT($A9,SEARCH(" ",$A9)-1),Sheet!$N:$N,AW$2)</f>
        <v>9</v>
      </c>
      <c r="AX9" s="3">
        <f>COUNTIFS(Sheet!$D:$D,LEFT($A9,SEARCH(" ",$A9)-1),Sheet!$N:$N,AX$2)</f>
        <v>4</v>
      </c>
      <c r="AY9" s="3">
        <f>COUNTIFS(Sheet!$D:$D,LEFT($A9,SEARCH(" ",$A9)-1),Sheet!$N:$N,AY$2)</f>
        <v>0</v>
      </c>
      <c r="AZ9" s="13">
        <f>COUNTIFS(Sheet!$D:$D,LEFT($A9,SEARCH(" ",$A9)-1),Sheet!$N:$N,AZ$2)</f>
        <v>0</v>
      </c>
      <c r="BA9" s="5">
        <f>COUNTIFS(Sheet!$D:$D,LEFT($A9,SEARCH(" ",$A9)-1),Sheet!$O:$O,BA$2)</f>
        <v>0</v>
      </c>
      <c r="BB9" s="3">
        <f>COUNTIFS(Sheet!$D:$D,LEFT($A9,SEARCH(" ",$A9)-1),Sheet!$O:$O,BB$2)</f>
        <v>7</v>
      </c>
      <c r="BC9" s="3">
        <f>COUNTIFS(Sheet!$D:$D,LEFT($A9,SEARCH(" ",$A9)-1),Sheet!$O:$O,BC$2)</f>
        <v>5</v>
      </c>
      <c r="BD9" s="3">
        <f>COUNTIFS(Sheet!$D:$D,LEFT($A9,SEARCH(" ",$A9)-1),Sheet!$O:$O,BD$2)</f>
        <v>1</v>
      </c>
      <c r="BE9" s="4">
        <f>COUNTIFS(Sheet!$D:$D,LEFT($A9,SEARCH(" ",$A9)-1),Sheet!$O:$O,BE$2)</f>
        <v>0</v>
      </c>
      <c r="BF9" s="17">
        <f>COUNTIFS(Sheet!$D:$D,LEFT($A9,SEARCH(" ",$A9)-1),Sheet!$P:$P,BF$2)</f>
        <v>0</v>
      </c>
      <c r="BG9" s="3">
        <f>COUNTIFS(Sheet!$D:$D,LEFT($A9,SEARCH(" ",$A9)-1),Sheet!$P:$P,BG$2)</f>
        <v>9</v>
      </c>
      <c r="BH9" s="3">
        <f>COUNTIFS(Sheet!$D:$D,LEFT($A9,SEARCH(" ",$A9)-1),Sheet!$P:$P,BH$2)</f>
        <v>3</v>
      </c>
      <c r="BI9" s="3">
        <f>COUNTIFS(Sheet!$D:$D,LEFT($A9,SEARCH(" ",$A9)-1),Sheet!$P:$P,BI$2)</f>
        <v>1</v>
      </c>
      <c r="BJ9" s="13">
        <f>COUNTIFS(Sheet!$D:$D,LEFT($A9,SEARCH(" ",$A9)-1),Sheet!$P:$P,BJ$2)</f>
        <v>0</v>
      </c>
      <c r="BK9" s="5">
        <f>COUNTIFS(Sheet!$D:$D,LEFT($A9,SEARCH(" ",$A9)-1),Sheet!$Q:$Q,BK$2)</f>
        <v>0</v>
      </c>
      <c r="BL9" s="3">
        <f>COUNTIFS(Sheet!$D:$D,LEFT($A9,SEARCH(" ",$A9)-1),Sheet!$Q:$Q,BL$2)</f>
        <v>6</v>
      </c>
      <c r="BM9" s="3">
        <f>COUNTIFS(Sheet!$D:$D,LEFT($A9,SEARCH(" ",$A9)-1),Sheet!$Q:$Q,BM$2)</f>
        <v>5</v>
      </c>
      <c r="BN9" s="3">
        <f>COUNTIFS(Sheet!$D:$D,LEFT($A9,SEARCH(" ",$A9)-1),Sheet!$Q:$Q,BN$2)</f>
        <v>2</v>
      </c>
      <c r="BO9" s="4">
        <f>COUNTIFS(Sheet!$D:$D,LEFT($A9,SEARCH(" ",$A9)-1),Sheet!$Q:$Q,BO$2)</f>
        <v>0</v>
      </c>
      <c r="BP9" s="17">
        <f>COUNTIFS(Sheet!$D:$D,LEFT($A9,SEARCH(" ",$A9)-1),Sheet!$R:$R,BP$2)</f>
        <v>0</v>
      </c>
      <c r="BQ9" s="3">
        <f>COUNTIFS(Sheet!$D:$D,LEFT($A9,SEARCH(" ",$A9)-1),Sheet!$R:$R,BQ$2)</f>
        <v>10</v>
      </c>
      <c r="BR9" s="3">
        <f>COUNTIFS(Sheet!$D:$D,LEFT($A9,SEARCH(" ",$A9)-1),Sheet!$R:$R,BR$2)</f>
        <v>1</v>
      </c>
      <c r="BS9" s="3">
        <f>COUNTIFS(Sheet!$D:$D,LEFT($A9,SEARCH(" ",$A9)-1),Sheet!$R:$R,BS$2)</f>
        <v>2</v>
      </c>
      <c r="BT9" s="13">
        <f>COUNTIFS(Sheet!$D:$D,LEFT($A9,SEARCH(" ",$A9)-1),Sheet!$R:$R,BT$2)</f>
        <v>0</v>
      </c>
      <c r="BU9" s="5">
        <f>COUNTIFS(Sheet!$D:$D,LEFT($A9,SEARCH(" ",$A9)-1),Sheet!$S:$S,BU$2)</f>
        <v>3</v>
      </c>
      <c r="BV9" s="3">
        <f>COUNTIFS(Sheet!$D:$D,LEFT($A9,SEARCH(" ",$A9)-1),Sheet!$S:$S,BV$2)</f>
        <v>9</v>
      </c>
      <c r="BW9" s="3">
        <f>COUNTIFS(Sheet!$D:$D,LEFT($A9,SEARCH(" ",$A9)-1),Sheet!$S:$S,BW$2)</f>
        <v>0</v>
      </c>
      <c r="BX9" s="3">
        <f>COUNTIFS(Sheet!$D:$D,LEFT($A9,SEARCH(" ",$A9)-1),Sheet!$S:$S,BX$2)</f>
        <v>1</v>
      </c>
      <c r="BY9" s="4">
        <f>COUNTIFS(Sheet!$D:$D,LEFT($A9,SEARCH(" ",$A9)-1),Sheet!$S:$S,BY$2)</f>
        <v>0</v>
      </c>
      <c r="BZ9" s="17">
        <f>COUNTIFS(Sheet!$D:$D,LEFT($A9,SEARCH(" ",$A9)-1),Sheet!$T:$T,BZ$2)</f>
        <v>0</v>
      </c>
      <c r="CA9" s="3">
        <f>COUNTIFS(Sheet!$D:$D,LEFT($A9,SEARCH(" ",$A9)-1),Sheet!$T:$T,CA$2)</f>
        <v>7</v>
      </c>
      <c r="CB9" s="3">
        <f>COUNTIFS(Sheet!$D:$D,LEFT($A9,SEARCH(" ",$A9)-1),Sheet!$T:$T,CB$2)</f>
        <v>5</v>
      </c>
      <c r="CC9" s="3">
        <f>COUNTIFS(Sheet!$D:$D,LEFT($A9,SEARCH(" ",$A9)-1),Sheet!$T:$T,CC$2)</f>
        <v>1</v>
      </c>
      <c r="CD9" s="13">
        <f>COUNTIFS(Sheet!$D:$D,LEFT($A9,SEARCH(" ",$A9)-1),Sheet!$T:$T,CD$2)</f>
        <v>0</v>
      </c>
      <c r="CE9" s="5">
        <f>COUNTIFS(Sheet!$D:$D,LEFT($A9,SEARCH(" ",$A9)-1),Sheet!$U:$U,CE$2)</f>
        <v>1</v>
      </c>
      <c r="CF9" s="3">
        <f>COUNTIFS(Sheet!$D:$D,LEFT($A9,SEARCH(" ",$A9)-1),Sheet!$U:$U,CF$2)</f>
        <v>7</v>
      </c>
      <c r="CG9" s="3">
        <f>COUNTIFS(Sheet!$D:$D,LEFT($A9,SEARCH(" ",$A9)-1),Sheet!$U:$U,CG$2)</f>
        <v>5</v>
      </c>
      <c r="CH9" s="3">
        <f>COUNTIFS(Sheet!$D:$D,LEFT($A9,SEARCH(" ",$A9)-1),Sheet!$U:$U,CH$2)</f>
        <v>0</v>
      </c>
      <c r="CI9" s="4">
        <f>COUNTIFS(Sheet!$D:$D,LEFT($A9,SEARCH(" ",$A9)-1),Sheet!$U:$U,CI$2)</f>
        <v>0</v>
      </c>
      <c r="CJ9" s="17">
        <f>COUNTIFS(Sheet!$D:$D,LEFT($A9,SEARCH(" ",$A9)-1),Sheet!$V:$V,CJ$2)</f>
        <v>1</v>
      </c>
      <c r="CK9" s="3">
        <f>COUNTIFS(Sheet!$D:$D,LEFT($A9,SEARCH(" ",$A9)-1),Sheet!$V:$V,CK$2)</f>
        <v>9</v>
      </c>
      <c r="CL9" s="3">
        <f>COUNTIFS(Sheet!$D:$D,LEFT($A9,SEARCH(" ",$A9)-1),Sheet!$V:$V,CL$2)</f>
        <v>2</v>
      </c>
      <c r="CM9" s="3">
        <f>COUNTIFS(Sheet!$D:$D,LEFT($A9,SEARCH(" ",$A9)-1),Sheet!$V:$V,CM$2)</f>
        <v>1</v>
      </c>
      <c r="CN9" s="13">
        <f>COUNTIFS(Sheet!$D:$D,LEFT($A9,SEARCH(" ",$A9)-1),Sheet!$V:$V,CN$2)</f>
        <v>0</v>
      </c>
      <c r="CO9" s="5">
        <f>COUNTIFS(Sheet!$D:$D,LEFT($A9,SEARCH(" ",$A9)-1),Sheet!$W:$W,CO$2)</f>
        <v>0</v>
      </c>
      <c r="CP9" s="3">
        <f>COUNTIFS(Sheet!$D:$D,LEFT($A9,SEARCH(" ",$A9)-1),Sheet!$W:$W,CP$2)</f>
        <v>6</v>
      </c>
      <c r="CQ9" s="3">
        <f>COUNTIFS(Sheet!$D:$D,LEFT($A9,SEARCH(" ",$A9)-1),Sheet!$W:$W,CQ$2)</f>
        <v>3</v>
      </c>
      <c r="CR9" s="3">
        <f>COUNTIFS(Sheet!$D:$D,LEFT($A9,SEARCH(" ",$A9)-1),Sheet!$W:$W,CR$2)</f>
        <v>3</v>
      </c>
      <c r="CS9" s="4">
        <f>COUNTIFS(Sheet!$D:$D,LEFT($A9,SEARCH(" ",$A9)-1),Sheet!$W:$W,CS$2)</f>
        <v>1</v>
      </c>
      <c r="CT9" s="17">
        <f>COUNTIFS(Sheet!$D:$D,LEFT($A9,SEARCH(" ",$A9)-1),Sheet!$X:$X,CT$2)</f>
        <v>3</v>
      </c>
      <c r="CU9" s="3">
        <f>COUNTIFS(Sheet!$D:$D,LEFT($A9,SEARCH(" ",$A9)-1),Sheet!$X:$X,CU$2)</f>
        <v>10</v>
      </c>
      <c r="CV9" s="3">
        <f>COUNTIFS(Sheet!$D:$D,LEFT($A9,SEARCH(" ",$A9)-1),Sheet!$X:$X,CV$2)</f>
        <v>0</v>
      </c>
      <c r="CW9" s="3">
        <f>COUNTIFS(Sheet!$D:$D,LEFT($A9,SEARCH(" ",$A9)-1),Sheet!$X:$X,CW$2)</f>
        <v>0</v>
      </c>
      <c r="CX9" s="4">
        <f>COUNTIFS(Sheet!$D:$D,LEFT($A9,SEARCH(" ",$A9)-1),Sheet!$X:$X,CX$2)</f>
        <v>0</v>
      </c>
    </row>
    <row r="10" spans="1:102" x14ac:dyDescent="0.3">
      <c r="A10" s="5" t="s">
        <v>46</v>
      </c>
      <c r="B10" s="13">
        <f>COUNTIF(Sheet!D:D, ROW()-2)</f>
        <v>4</v>
      </c>
      <c r="C10" s="5">
        <f>COUNTIFS(Sheet!$D:$D,LEFT($A10,SEARCH(" ",$A10)-1),Sheet!$E:$E,C$2)</f>
        <v>0</v>
      </c>
      <c r="D10" s="3">
        <f>COUNTIFS(Sheet!$D:$D,LEFT($A10,SEARCH(" ",$A10)-1),Sheet!$E:$E,D$2)</f>
        <v>1</v>
      </c>
      <c r="E10" s="3">
        <f>COUNTIFS(Sheet!$D:$D,LEFT($A10,SEARCH(" ",$A10)-1),Sheet!$E:$E,E$2)</f>
        <v>3</v>
      </c>
      <c r="F10" s="3">
        <f>COUNTIFS(Sheet!$D:$D,LEFT($A10,SEARCH(" ",$A10)-1),Sheet!$E:$E,F$2)</f>
        <v>0</v>
      </c>
      <c r="G10" s="4">
        <f>COUNTIFS(Sheet!$D:$D,LEFT($A10,SEARCH(" ",$A10)-1),Sheet!$E:$E,G$2)</f>
        <v>0</v>
      </c>
      <c r="H10" s="17">
        <f>COUNTIFS(Sheet!$D:$D,LEFT($A10,SEARCH(" ",$A10)-1),Sheet!$F:$F,H$2)</f>
        <v>0</v>
      </c>
      <c r="I10" s="3">
        <f>COUNTIFS(Sheet!$D:$D,LEFT($A10,SEARCH(" ",$A10)-1),Sheet!$F:$F,I$2)</f>
        <v>2</v>
      </c>
      <c r="J10" s="3">
        <f>COUNTIFS(Sheet!$D:$D,LEFT($A10,SEARCH(" ",$A10)-1),Sheet!$F:$F,J$2)</f>
        <v>2</v>
      </c>
      <c r="K10" s="3">
        <f>COUNTIFS(Sheet!$D:$D,LEFT($A10,SEARCH(" ",$A10)-1),Sheet!$F:$F,K$2)</f>
        <v>0</v>
      </c>
      <c r="L10" s="13">
        <f>COUNTIFS(Sheet!$D:$D,LEFT($A10,SEARCH(" ",$A10)-1),Sheet!$F:$F,L$2)</f>
        <v>0</v>
      </c>
      <c r="M10" s="5">
        <f>COUNTIFS(Sheet!$D:$D,LEFT($A10,SEARCH(" ",$A10)-1),Sheet!$G:$G,M$2)</f>
        <v>1</v>
      </c>
      <c r="N10" s="3">
        <f>COUNTIFS(Sheet!$D:$D,LEFT($A10,SEARCH(" ",$A10)-1),Sheet!$G:$G,N$2)</f>
        <v>3</v>
      </c>
      <c r="O10" s="3">
        <f>COUNTIFS(Sheet!$D:$D,LEFT($A10,SEARCH(" ",$A10)-1),Sheet!$G:$G,O$2)</f>
        <v>0</v>
      </c>
      <c r="P10" s="3">
        <f>COUNTIFS(Sheet!$D:$D,LEFT($A10,SEARCH(" ",$A10)-1),Sheet!$G:$G,P$2)</f>
        <v>0</v>
      </c>
      <c r="Q10" s="4">
        <f>COUNTIFS(Sheet!$D:$D,LEFT($A10,SEARCH(" ",$A10)-1),Sheet!$G:$G,Q$2)</f>
        <v>0</v>
      </c>
      <c r="R10" s="17">
        <f>COUNTIFS(Sheet!$D:$D,LEFT($A10,SEARCH(" ",$A10)-1),Sheet!$H:$H,R$2)</f>
        <v>1</v>
      </c>
      <c r="S10" s="3">
        <f>COUNTIFS(Sheet!$D:$D,LEFT($A10,SEARCH(" ",$A10)-1),Sheet!$H:$H,S$2)</f>
        <v>3</v>
      </c>
      <c r="T10" s="3">
        <f>COUNTIFS(Sheet!$D:$D,LEFT($A10,SEARCH(" ",$A10)-1),Sheet!$H:$H,T$2)</f>
        <v>0</v>
      </c>
      <c r="U10" s="3">
        <f>COUNTIFS(Sheet!$D:$D,LEFT($A10,SEARCH(" ",$A10)-1),Sheet!$H:$H,U$2)</f>
        <v>0</v>
      </c>
      <c r="V10" s="13">
        <f>COUNTIFS(Sheet!$D:$D,LEFT($A10,SEARCH(" ",$A10)-1),Sheet!$H:$H,V$2)</f>
        <v>0</v>
      </c>
      <c r="W10" s="5">
        <f>COUNTIFS(Sheet!$D:$D,LEFT($A10,SEARCH(" ",$A10)-1),Sheet!$I:$I,W$2)</f>
        <v>1</v>
      </c>
      <c r="X10" s="3">
        <f>COUNTIFS(Sheet!$D:$D,LEFT($A10,SEARCH(" ",$A10)-1),Sheet!$I:$I,X$2)</f>
        <v>3</v>
      </c>
      <c r="Y10" s="3">
        <f>COUNTIFS(Sheet!$D:$D,LEFT($A10,SEARCH(" ",$A10)-1),Sheet!$I:$I,Y$2)</f>
        <v>0</v>
      </c>
      <c r="Z10" s="3">
        <f>COUNTIFS(Sheet!$D:$D,LEFT($A10,SEARCH(" ",$A10)-1),Sheet!$I:$I,Z$2)</f>
        <v>0</v>
      </c>
      <c r="AA10" s="4">
        <f>COUNTIFS(Sheet!$D:$D,LEFT($A10,SEARCH(" ",$A10)-1),Sheet!$I:$I,AA$2)</f>
        <v>0</v>
      </c>
      <c r="AB10" s="17">
        <f>COUNTIFS(Sheet!$D:$D,LEFT($A10,SEARCH(" ",$A10)-1),Sheet!$J:$J,AB$2)</f>
        <v>0</v>
      </c>
      <c r="AC10" s="3">
        <f>COUNTIFS(Sheet!$D:$D,LEFT($A10,SEARCH(" ",$A10)-1),Sheet!$J:$J,AC$2)</f>
        <v>3</v>
      </c>
      <c r="AD10" s="3">
        <f>COUNTIFS(Sheet!$D:$D,LEFT($A10,SEARCH(" ",$A10)-1),Sheet!$J:$J,AD$2)</f>
        <v>1</v>
      </c>
      <c r="AE10" s="3">
        <f>COUNTIFS(Sheet!$D:$D,LEFT($A10,SEARCH(" ",$A10)-1),Sheet!$J:$J,AE$2)</f>
        <v>0</v>
      </c>
      <c r="AF10" s="13">
        <f>COUNTIFS(Sheet!$D:$D,LEFT($A10,SEARCH(" ",$A10)-1),Sheet!$J:$J,AF$2)</f>
        <v>0</v>
      </c>
      <c r="AG10" s="5">
        <f>COUNTIFS(Sheet!$D:$D,LEFT($A10,SEARCH(" ",$A10)-1),Sheet!$K:$K,AG$2)</f>
        <v>0</v>
      </c>
      <c r="AH10" s="3">
        <f>COUNTIFS(Sheet!$D:$D,LEFT($A10,SEARCH(" ",$A10)-1),Sheet!$K:$K,AH$2)</f>
        <v>2</v>
      </c>
      <c r="AI10" s="3">
        <f>COUNTIFS(Sheet!$D:$D,LEFT($A10,SEARCH(" ",$A10)-1),Sheet!$K:$K,AI$2)</f>
        <v>1</v>
      </c>
      <c r="AJ10" s="3">
        <f>COUNTIFS(Sheet!$D:$D,LEFT($A10,SEARCH(" ",$A10)-1),Sheet!$K:$K,AJ$2)</f>
        <v>1</v>
      </c>
      <c r="AK10" s="4">
        <f>COUNTIFS(Sheet!$D:$D,LEFT($A10,SEARCH(" ",$A10)-1),Sheet!$K:$K,AK$2)</f>
        <v>0</v>
      </c>
      <c r="AL10" s="17">
        <f>COUNTIFS(Sheet!$D:$D,LEFT($A10,SEARCH(" ",$A10)-1),Sheet!$L:$L,AL$2)</f>
        <v>0</v>
      </c>
      <c r="AM10" s="3">
        <f>COUNTIFS(Sheet!$D:$D,LEFT($A10,SEARCH(" ",$A10)-1),Sheet!$L:$L,AM$2)</f>
        <v>3</v>
      </c>
      <c r="AN10" s="3">
        <f>COUNTIFS(Sheet!$D:$D,LEFT($A10,SEARCH(" ",$A10)-1),Sheet!$L:$L,AN$2)</f>
        <v>1</v>
      </c>
      <c r="AO10" s="3">
        <f>COUNTIFS(Sheet!$D:$D,LEFT($A10,SEARCH(" ",$A10)-1),Sheet!$L:$L,AO$2)</f>
        <v>0</v>
      </c>
      <c r="AP10" s="13">
        <f>COUNTIFS(Sheet!$D:$D,LEFT($A10,SEARCH(" ",$A10)-1),Sheet!$L:$L,AP$2)</f>
        <v>0</v>
      </c>
      <c r="AQ10" s="5">
        <f>COUNTIFS(Sheet!$D:$D,LEFT($A10,SEARCH(" ",$A10)-1),Sheet!$M:$M,AQ$2)</f>
        <v>0</v>
      </c>
      <c r="AR10" s="3">
        <f>COUNTIFS(Sheet!$D:$D,LEFT($A10,SEARCH(" ",$A10)-1),Sheet!$M:$M,AR$2)</f>
        <v>3</v>
      </c>
      <c r="AS10" s="3">
        <f>COUNTIFS(Sheet!$D:$D,LEFT($A10,SEARCH(" ",$A10)-1),Sheet!$M:$M,AS$2)</f>
        <v>1</v>
      </c>
      <c r="AT10" s="3">
        <f>COUNTIFS(Sheet!$D:$D,LEFT($A10,SEARCH(" ",$A10)-1),Sheet!$M:$M,AT$2)</f>
        <v>0</v>
      </c>
      <c r="AU10" s="4">
        <f>COUNTIFS(Sheet!$D:$D,LEFT($A10,SEARCH(" ",$A10)-1),Sheet!$M:$M,AU$2)</f>
        <v>0</v>
      </c>
      <c r="AV10" s="17">
        <f>COUNTIFS(Sheet!$D:$D,LEFT($A10,SEARCH(" ",$A10)-1),Sheet!$N:$N,AV$2)</f>
        <v>1</v>
      </c>
      <c r="AW10" s="3">
        <f>COUNTIFS(Sheet!$D:$D,LEFT($A10,SEARCH(" ",$A10)-1),Sheet!$N:$N,AW$2)</f>
        <v>3</v>
      </c>
      <c r="AX10" s="3">
        <f>COUNTIFS(Sheet!$D:$D,LEFT($A10,SEARCH(" ",$A10)-1),Sheet!$N:$N,AX$2)</f>
        <v>0</v>
      </c>
      <c r="AY10" s="3">
        <f>COUNTIFS(Sheet!$D:$D,LEFT($A10,SEARCH(" ",$A10)-1),Sheet!$N:$N,AY$2)</f>
        <v>0</v>
      </c>
      <c r="AZ10" s="13">
        <f>COUNTIFS(Sheet!$D:$D,LEFT($A10,SEARCH(" ",$A10)-1),Sheet!$N:$N,AZ$2)</f>
        <v>0</v>
      </c>
      <c r="BA10" s="5">
        <f>COUNTIFS(Sheet!$D:$D,LEFT($A10,SEARCH(" ",$A10)-1),Sheet!$O:$O,BA$2)</f>
        <v>1</v>
      </c>
      <c r="BB10" s="3">
        <f>COUNTIFS(Sheet!$D:$D,LEFT($A10,SEARCH(" ",$A10)-1),Sheet!$O:$O,BB$2)</f>
        <v>3</v>
      </c>
      <c r="BC10" s="3">
        <f>COUNTIFS(Sheet!$D:$D,LEFT($A10,SEARCH(" ",$A10)-1),Sheet!$O:$O,BC$2)</f>
        <v>0</v>
      </c>
      <c r="BD10" s="3">
        <f>COUNTIFS(Sheet!$D:$D,LEFT($A10,SEARCH(" ",$A10)-1),Sheet!$O:$O,BD$2)</f>
        <v>0</v>
      </c>
      <c r="BE10" s="4">
        <f>COUNTIFS(Sheet!$D:$D,LEFT($A10,SEARCH(" ",$A10)-1),Sheet!$O:$O,BE$2)</f>
        <v>0</v>
      </c>
      <c r="BF10" s="17">
        <f>COUNTIFS(Sheet!$D:$D,LEFT($A10,SEARCH(" ",$A10)-1),Sheet!$P:$P,BF$2)</f>
        <v>0</v>
      </c>
      <c r="BG10" s="3">
        <f>COUNTIFS(Sheet!$D:$D,LEFT($A10,SEARCH(" ",$A10)-1),Sheet!$P:$P,BG$2)</f>
        <v>4</v>
      </c>
      <c r="BH10" s="3">
        <f>COUNTIFS(Sheet!$D:$D,LEFT($A10,SEARCH(" ",$A10)-1),Sheet!$P:$P,BH$2)</f>
        <v>0</v>
      </c>
      <c r="BI10" s="3">
        <f>COUNTIFS(Sheet!$D:$D,LEFT($A10,SEARCH(" ",$A10)-1),Sheet!$P:$P,BI$2)</f>
        <v>0</v>
      </c>
      <c r="BJ10" s="13">
        <f>COUNTIFS(Sheet!$D:$D,LEFT($A10,SEARCH(" ",$A10)-1),Sheet!$P:$P,BJ$2)</f>
        <v>0</v>
      </c>
      <c r="BK10" s="5">
        <f>COUNTIFS(Sheet!$D:$D,LEFT($A10,SEARCH(" ",$A10)-1),Sheet!$Q:$Q,BK$2)</f>
        <v>0</v>
      </c>
      <c r="BL10" s="3">
        <f>COUNTIFS(Sheet!$D:$D,LEFT($A10,SEARCH(" ",$A10)-1),Sheet!$Q:$Q,BL$2)</f>
        <v>3</v>
      </c>
      <c r="BM10" s="3">
        <f>COUNTIFS(Sheet!$D:$D,LEFT($A10,SEARCH(" ",$A10)-1),Sheet!$Q:$Q,BM$2)</f>
        <v>1</v>
      </c>
      <c r="BN10" s="3">
        <f>COUNTIFS(Sheet!$D:$D,LEFT($A10,SEARCH(" ",$A10)-1),Sheet!$Q:$Q,BN$2)</f>
        <v>0</v>
      </c>
      <c r="BO10" s="4">
        <f>COUNTIFS(Sheet!$D:$D,LEFT($A10,SEARCH(" ",$A10)-1),Sheet!$Q:$Q,BO$2)</f>
        <v>0</v>
      </c>
      <c r="BP10" s="17">
        <f>COUNTIFS(Sheet!$D:$D,LEFT($A10,SEARCH(" ",$A10)-1),Sheet!$R:$R,BP$2)</f>
        <v>0</v>
      </c>
      <c r="BQ10" s="3">
        <f>COUNTIFS(Sheet!$D:$D,LEFT($A10,SEARCH(" ",$A10)-1),Sheet!$R:$R,BQ$2)</f>
        <v>3</v>
      </c>
      <c r="BR10" s="3">
        <f>COUNTIFS(Sheet!$D:$D,LEFT($A10,SEARCH(" ",$A10)-1),Sheet!$R:$R,BR$2)</f>
        <v>1</v>
      </c>
      <c r="BS10" s="3">
        <f>COUNTIFS(Sheet!$D:$D,LEFT($A10,SEARCH(" ",$A10)-1),Sheet!$R:$R,BS$2)</f>
        <v>0</v>
      </c>
      <c r="BT10" s="13">
        <f>COUNTIFS(Sheet!$D:$D,LEFT($A10,SEARCH(" ",$A10)-1),Sheet!$R:$R,BT$2)</f>
        <v>0</v>
      </c>
      <c r="BU10" s="5">
        <f>COUNTIFS(Sheet!$D:$D,LEFT($A10,SEARCH(" ",$A10)-1),Sheet!$S:$S,BU$2)</f>
        <v>1</v>
      </c>
      <c r="BV10" s="3">
        <f>COUNTIFS(Sheet!$D:$D,LEFT($A10,SEARCH(" ",$A10)-1),Sheet!$S:$S,BV$2)</f>
        <v>2</v>
      </c>
      <c r="BW10" s="3">
        <f>COUNTIFS(Sheet!$D:$D,LEFT($A10,SEARCH(" ",$A10)-1),Sheet!$S:$S,BW$2)</f>
        <v>1</v>
      </c>
      <c r="BX10" s="3">
        <f>COUNTIFS(Sheet!$D:$D,LEFT($A10,SEARCH(" ",$A10)-1),Sheet!$S:$S,BX$2)</f>
        <v>0</v>
      </c>
      <c r="BY10" s="4">
        <f>COUNTIFS(Sheet!$D:$D,LEFT($A10,SEARCH(" ",$A10)-1),Sheet!$S:$S,BY$2)</f>
        <v>0</v>
      </c>
      <c r="BZ10" s="17">
        <f>COUNTIFS(Sheet!$D:$D,LEFT($A10,SEARCH(" ",$A10)-1),Sheet!$T:$T,BZ$2)</f>
        <v>0</v>
      </c>
      <c r="CA10" s="3">
        <f>COUNTIFS(Sheet!$D:$D,LEFT($A10,SEARCH(" ",$A10)-1),Sheet!$T:$T,CA$2)</f>
        <v>3</v>
      </c>
      <c r="CB10" s="3">
        <f>COUNTIFS(Sheet!$D:$D,LEFT($A10,SEARCH(" ",$A10)-1),Sheet!$T:$T,CB$2)</f>
        <v>1</v>
      </c>
      <c r="CC10" s="3">
        <f>COUNTIFS(Sheet!$D:$D,LEFT($A10,SEARCH(" ",$A10)-1),Sheet!$T:$T,CC$2)</f>
        <v>0</v>
      </c>
      <c r="CD10" s="13">
        <f>COUNTIFS(Sheet!$D:$D,LEFT($A10,SEARCH(" ",$A10)-1),Sheet!$T:$T,CD$2)</f>
        <v>0</v>
      </c>
      <c r="CE10" s="5">
        <f>COUNTIFS(Sheet!$D:$D,LEFT($A10,SEARCH(" ",$A10)-1),Sheet!$U:$U,CE$2)</f>
        <v>0</v>
      </c>
      <c r="CF10" s="3">
        <f>COUNTIFS(Sheet!$D:$D,LEFT($A10,SEARCH(" ",$A10)-1),Sheet!$U:$U,CF$2)</f>
        <v>3</v>
      </c>
      <c r="CG10" s="3">
        <f>COUNTIFS(Sheet!$D:$D,LEFT($A10,SEARCH(" ",$A10)-1),Sheet!$U:$U,CG$2)</f>
        <v>1</v>
      </c>
      <c r="CH10" s="3">
        <f>COUNTIFS(Sheet!$D:$D,LEFT($A10,SEARCH(" ",$A10)-1),Sheet!$U:$U,CH$2)</f>
        <v>0</v>
      </c>
      <c r="CI10" s="4">
        <f>COUNTIFS(Sheet!$D:$D,LEFT($A10,SEARCH(" ",$A10)-1),Sheet!$U:$U,CI$2)</f>
        <v>0</v>
      </c>
      <c r="CJ10" s="17">
        <f>COUNTIFS(Sheet!$D:$D,LEFT($A10,SEARCH(" ",$A10)-1),Sheet!$V:$V,CJ$2)</f>
        <v>1</v>
      </c>
      <c r="CK10" s="3">
        <f>COUNTIFS(Sheet!$D:$D,LEFT($A10,SEARCH(" ",$A10)-1),Sheet!$V:$V,CK$2)</f>
        <v>2</v>
      </c>
      <c r="CL10" s="3">
        <f>COUNTIFS(Sheet!$D:$D,LEFT($A10,SEARCH(" ",$A10)-1),Sheet!$V:$V,CL$2)</f>
        <v>1</v>
      </c>
      <c r="CM10" s="3">
        <f>COUNTIFS(Sheet!$D:$D,LEFT($A10,SEARCH(" ",$A10)-1),Sheet!$V:$V,CM$2)</f>
        <v>0</v>
      </c>
      <c r="CN10" s="13">
        <f>COUNTIFS(Sheet!$D:$D,LEFT($A10,SEARCH(" ",$A10)-1),Sheet!$V:$V,CN$2)</f>
        <v>0</v>
      </c>
      <c r="CO10" s="5">
        <f>COUNTIFS(Sheet!$D:$D,LEFT($A10,SEARCH(" ",$A10)-1),Sheet!$W:$W,CO$2)</f>
        <v>0</v>
      </c>
      <c r="CP10" s="3">
        <f>COUNTIFS(Sheet!$D:$D,LEFT($A10,SEARCH(" ",$A10)-1),Sheet!$W:$W,CP$2)</f>
        <v>3</v>
      </c>
      <c r="CQ10" s="3">
        <f>COUNTIFS(Sheet!$D:$D,LEFT($A10,SEARCH(" ",$A10)-1),Sheet!$W:$W,CQ$2)</f>
        <v>1</v>
      </c>
      <c r="CR10" s="3">
        <f>COUNTIFS(Sheet!$D:$D,LEFT($A10,SEARCH(" ",$A10)-1),Sheet!$W:$W,CR$2)</f>
        <v>0</v>
      </c>
      <c r="CS10" s="4">
        <f>COUNTIFS(Sheet!$D:$D,LEFT($A10,SEARCH(" ",$A10)-1),Sheet!$W:$W,CS$2)</f>
        <v>0</v>
      </c>
      <c r="CT10" s="17">
        <f>COUNTIFS(Sheet!$D:$D,LEFT($A10,SEARCH(" ",$A10)-1),Sheet!$X:$X,CT$2)</f>
        <v>2</v>
      </c>
      <c r="CU10" s="3">
        <f>COUNTIFS(Sheet!$D:$D,LEFT($A10,SEARCH(" ",$A10)-1),Sheet!$X:$X,CU$2)</f>
        <v>2</v>
      </c>
      <c r="CV10" s="3">
        <f>COUNTIFS(Sheet!$D:$D,LEFT($A10,SEARCH(" ",$A10)-1),Sheet!$X:$X,CV$2)</f>
        <v>0</v>
      </c>
      <c r="CW10" s="3">
        <f>COUNTIFS(Sheet!$D:$D,LEFT($A10,SEARCH(" ",$A10)-1),Sheet!$X:$X,CW$2)</f>
        <v>0</v>
      </c>
      <c r="CX10" s="4">
        <f>COUNTIFS(Sheet!$D:$D,LEFT($A10,SEARCH(" ",$A10)-1),Sheet!$X:$X,CX$2)</f>
        <v>0</v>
      </c>
    </row>
    <row r="11" spans="1:102" x14ac:dyDescent="0.3">
      <c r="A11" s="5" t="s">
        <v>47</v>
      </c>
      <c r="B11" s="13">
        <f>COUNTIF(Sheet!D:D, ROW()-2)</f>
        <v>17</v>
      </c>
      <c r="C11" s="5">
        <f>COUNTIFS(Sheet!$D:$D,LEFT($A11,SEARCH(" ",$A11)-1),Sheet!$E:$E,C$2)</f>
        <v>5</v>
      </c>
      <c r="D11" s="3">
        <f>COUNTIFS(Sheet!$D:$D,LEFT($A11,SEARCH(" ",$A11)-1),Sheet!$E:$E,D$2)</f>
        <v>10</v>
      </c>
      <c r="E11" s="3">
        <f>COUNTIFS(Sheet!$D:$D,LEFT($A11,SEARCH(" ",$A11)-1),Sheet!$E:$E,E$2)</f>
        <v>2</v>
      </c>
      <c r="F11" s="3">
        <f>COUNTIFS(Sheet!$D:$D,LEFT($A11,SEARCH(" ",$A11)-1),Sheet!$E:$E,F$2)</f>
        <v>0</v>
      </c>
      <c r="G11" s="4">
        <f>COUNTIFS(Sheet!$D:$D,LEFT($A11,SEARCH(" ",$A11)-1),Sheet!$E:$E,G$2)</f>
        <v>0</v>
      </c>
      <c r="H11" s="17">
        <f>COUNTIFS(Sheet!$D:$D,LEFT($A11,SEARCH(" ",$A11)-1),Sheet!$F:$F,H$2)</f>
        <v>4</v>
      </c>
      <c r="I11" s="3">
        <f>COUNTIFS(Sheet!$D:$D,LEFT($A11,SEARCH(" ",$A11)-1),Sheet!$F:$F,I$2)</f>
        <v>12</v>
      </c>
      <c r="J11" s="3">
        <f>COUNTIFS(Sheet!$D:$D,LEFT($A11,SEARCH(" ",$A11)-1),Sheet!$F:$F,J$2)</f>
        <v>0</v>
      </c>
      <c r="K11" s="3">
        <f>COUNTIFS(Sheet!$D:$D,LEFT($A11,SEARCH(" ",$A11)-1),Sheet!$F:$F,K$2)</f>
        <v>1</v>
      </c>
      <c r="L11" s="13">
        <f>COUNTIFS(Sheet!$D:$D,LEFT($A11,SEARCH(" ",$A11)-1),Sheet!$F:$F,L$2)</f>
        <v>0</v>
      </c>
      <c r="M11" s="5">
        <f>COUNTIFS(Sheet!$D:$D,LEFT($A11,SEARCH(" ",$A11)-1),Sheet!$G:$G,M$2)</f>
        <v>0</v>
      </c>
      <c r="N11" s="3">
        <f>COUNTIFS(Sheet!$D:$D,LEFT($A11,SEARCH(" ",$A11)-1),Sheet!$G:$G,N$2)</f>
        <v>13</v>
      </c>
      <c r="O11" s="3">
        <f>COUNTIFS(Sheet!$D:$D,LEFT($A11,SEARCH(" ",$A11)-1),Sheet!$G:$G,O$2)</f>
        <v>4</v>
      </c>
      <c r="P11" s="3">
        <f>COUNTIFS(Sheet!$D:$D,LEFT($A11,SEARCH(" ",$A11)-1),Sheet!$G:$G,P$2)</f>
        <v>0</v>
      </c>
      <c r="Q11" s="4">
        <f>COUNTIFS(Sheet!$D:$D,LEFT($A11,SEARCH(" ",$A11)-1),Sheet!$G:$G,Q$2)</f>
        <v>0</v>
      </c>
      <c r="R11" s="17">
        <f>COUNTIFS(Sheet!$D:$D,LEFT($A11,SEARCH(" ",$A11)-1),Sheet!$H:$H,R$2)</f>
        <v>0</v>
      </c>
      <c r="S11" s="3">
        <f>COUNTIFS(Sheet!$D:$D,LEFT($A11,SEARCH(" ",$A11)-1),Sheet!$H:$H,S$2)</f>
        <v>12</v>
      </c>
      <c r="T11" s="3">
        <f>COUNTIFS(Sheet!$D:$D,LEFT($A11,SEARCH(" ",$A11)-1),Sheet!$H:$H,T$2)</f>
        <v>5</v>
      </c>
      <c r="U11" s="3">
        <f>COUNTIFS(Sheet!$D:$D,LEFT($A11,SEARCH(" ",$A11)-1),Sheet!$H:$H,U$2)</f>
        <v>0</v>
      </c>
      <c r="V11" s="13">
        <f>COUNTIFS(Sheet!$D:$D,LEFT($A11,SEARCH(" ",$A11)-1),Sheet!$H:$H,V$2)</f>
        <v>0</v>
      </c>
      <c r="W11" s="5">
        <f>COUNTIFS(Sheet!$D:$D,LEFT($A11,SEARCH(" ",$A11)-1),Sheet!$I:$I,W$2)</f>
        <v>11</v>
      </c>
      <c r="X11" s="3">
        <f>COUNTIFS(Sheet!$D:$D,LEFT($A11,SEARCH(" ",$A11)-1),Sheet!$I:$I,X$2)</f>
        <v>6</v>
      </c>
      <c r="Y11" s="3">
        <f>COUNTIFS(Sheet!$D:$D,LEFT($A11,SEARCH(" ",$A11)-1),Sheet!$I:$I,Y$2)</f>
        <v>0</v>
      </c>
      <c r="Z11" s="3">
        <f>COUNTIFS(Sheet!$D:$D,LEFT($A11,SEARCH(" ",$A11)-1),Sheet!$I:$I,Z$2)</f>
        <v>0</v>
      </c>
      <c r="AA11" s="4">
        <f>COUNTIFS(Sheet!$D:$D,LEFT($A11,SEARCH(" ",$A11)-1),Sheet!$I:$I,AA$2)</f>
        <v>0</v>
      </c>
      <c r="AB11" s="17">
        <f>COUNTIFS(Sheet!$D:$D,LEFT($A11,SEARCH(" ",$A11)-1),Sheet!$J:$J,AB$2)</f>
        <v>1</v>
      </c>
      <c r="AC11" s="3">
        <f>COUNTIFS(Sheet!$D:$D,LEFT($A11,SEARCH(" ",$A11)-1),Sheet!$J:$J,AC$2)</f>
        <v>14</v>
      </c>
      <c r="AD11" s="3">
        <f>COUNTIFS(Sheet!$D:$D,LEFT($A11,SEARCH(" ",$A11)-1),Sheet!$J:$J,AD$2)</f>
        <v>2</v>
      </c>
      <c r="AE11" s="3">
        <f>COUNTIFS(Sheet!$D:$D,LEFT($A11,SEARCH(" ",$A11)-1),Sheet!$J:$J,AE$2)</f>
        <v>0</v>
      </c>
      <c r="AF11" s="13">
        <f>COUNTIFS(Sheet!$D:$D,LEFT($A11,SEARCH(" ",$A11)-1),Sheet!$J:$J,AF$2)</f>
        <v>0</v>
      </c>
      <c r="AG11" s="5">
        <f>COUNTIFS(Sheet!$D:$D,LEFT($A11,SEARCH(" ",$A11)-1),Sheet!$K:$K,AG$2)</f>
        <v>1</v>
      </c>
      <c r="AH11" s="3">
        <f>COUNTIFS(Sheet!$D:$D,LEFT($A11,SEARCH(" ",$A11)-1),Sheet!$K:$K,AH$2)</f>
        <v>11</v>
      </c>
      <c r="AI11" s="3">
        <f>COUNTIFS(Sheet!$D:$D,LEFT($A11,SEARCH(" ",$A11)-1),Sheet!$K:$K,AI$2)</f>
        <v>3</v>
      </c>
      <c r="AJ11" s="3">
        <f>COUNTIFS(Sheet!$D:$D,LEFT($A11,SEARCH(" ",$A11)-1),Sheet!$K:$K,AJ$2)</f>
        <v>2</v>
      </c>
      <c r="AK11" s="4">
        <f>COUNTIFS(Sheet!$D:$D,LEFT($A11,SEARCH(" ",$A11)-1),Sheet!$K:$K,AK$2)</f>
        <v>0</v>
      </c>
      <c r="AL11" s="17">
        <f>COUNTIFS(Sheet!$D:$D,LEFT($A11,SEARCH(" ",$A11)-1),Sheet!$L:$L,AL$2)</f>
        <v>1</v>
      </c>
      <c r="AM11" s="3">
        <f>COUNTIFS(Sheet!$D:$D,LEFT($A11,SEARCH(" ",$A11)-1),Sheet!$L:$L,AM$2)</f>
        <v>12</v>
      </c>
      <c r="AN11" s="3">
        <f>COUNTIFS(Sheet!$D:$D,LEFT($A11,SEARCH(" ",$A11)-1),Sheet!$L:$L,AN$2)</f>
        <v>4</v>
      </c>
      <c r="AO11" s="3">
        <f>COUNTIFS(Sheet!$D:$D,LEFT($A11,SEARCH(" ",$A11)-1),Sheet!$L:$L,AO$2)</f>
        <v>0</v>
      </c>
      <c r="AP11" s="13">
        <f>COUNTIFS(Sheet!$D:$D,LEFT($A11,SEARCH(" ",$A11)-1),Sheet!$L:$L,AP$2)</f>
        <v>0</v>
      </c>
      <c r="AQ11" s="5">
        <f>COUNTIFS(Sheet!$D:$D,LEFT($A11,SEARCH(" ",$A11)-1),Sheet!$M:$M,AQ$2)</f>
        <v>0</v>
      </c>
      <c r="AR11" s="3">
        <f>COUNTIFS(Sheet!$D:$D,LEFT($A11,SEARCH(" ",$A11)-1),Sheet!$M:$M,AR$2)</f>
        <v>10</v>
      </c>
      <c r="AS11" s="3">
        <f>COUNTIFS(Sheet!$D:$D,LEFT($A11,SEARCH(" ",$A11)-1),Sheet!$M:$M,AS$2)</f>
        <v>6</v>
      </c>
      <c r="AT11" s="3">
        <f>COUNTIFS(Sheet!$D:$D,LEFT($A11,SEARCH(" ",$A11)-1),Sheet!$M:$M,AT$2)</f>
        <v>1</v>
      </c>
      <c r="AU11" s="4">
        <f>COUNTIFS(Sheet!$D:$D,LEFT($A11,SEARCH(" ",$A11)-1),Sheet!$M:$M,AU$2)</f>
        <v>0</v>
      </c>
      <c r="AV11" s="17">
        <f>COUNTIFS(Sheet!$D:$D,LEFT($A11,SEARCH(" ",$A11)-1),Sheet!$N:$N,AV$2)</f>
        <v>1</v>
      </c>
      <c r="AW11" s="3">
        <f>COUNTIFS(Sheet!$D:$D,LEFT($A11,SEARCH(" ",$A11)-1),Sheet!$N:$N,AW$2)</f>
        <v>8</v>
      </c>
      <c r="AX11" s="3">
        <f>COUNTIFS(Sheet!$D:$D,LEFT($A11,SEARCH(" ",$A11)-1),Sheet!$N:$N,AX$2)</f>
        <v>8</v>
      </c>
      <c r="AY11" s="3">
        <f>COUNTIFS(Sheet!$D:$D,LEFT($A11,SEARCH(" ",$A11)-1),Sheet!$N:$N,AY$2)</f>
        <v>0</v>
      </c>
      <c r="AZ11" s="13">
        <f>COUNTIFS(Sheet!$D:$D,LEFT($A11,SEARCH(" ",$A11)-1),Sheet!$N:$N,AZ$2)</f>
        <v>0</v>
      </c>
      <c r="BA11" s="5">
        <f>COUNTIFS(Sheet!$D:$D,LEFT($A11,SEARCH(" ",$A11)-1),Sheet!$O:$O,BA$2)</f>
        <v>0</v>
      </c>
      <c r="BB11" s="3">
        <f>COUNTIFS(Sheet!$D:$D,LEFT($A11,SEARCH(" ",$A11)-1),Sheet!$O:$O,BB$2)</f>
        <v>13</v>
      </c>
      <c r="BC11" s="3">
        <f>COUNTIFS(Sheet!$D:$D,LEFT($A11,SEARCH(" ",$A11)-1),Sheet!$O:$O,BC$2)</f>
        <v>4</v>
      </c>
      <c r="BD11" s="3">
        <f>COUNTIFS(Sheet!$D:$D,LEFT($A11,SEARCH(" ",$A11)-1),Sheet!$O:$O,BD$2)</f>
        <v>0</v>
      </c>
      <c r="BE11" s="4">
        <f>COUNTIFS(Sheet!$D:$D,LEFT($A11,SEARCH(" ",$A11)-1),Sheet!$O:$O,BE$2)</f>
        <v>0</v>
      </c>
      <c r="BF11" s="17">
        <f>COUNTIFS(Sheet!$D:$D,LEFT($A11,SEARCH(" ",$A11)-1),Sheet!$P:$P,BF$2)</f>
        <v>2</v>
      </c>
      <c r="BG11" s="3">
        <f>COUNTIFS(Sheet!$D:$D,LEFT($A11,SEARCH(" ",$A11)-1),Sheet!$P:$P,BG$2)</f>
        <v>10</v>
      </c>
      <c r="BH11" s="3">
        <f>COUNTIFS(Sheet!$D:$D,LEFT($A11,SEARCH(" ",$A11)-1),Sheet!$P:$P,BH$2)</f>
        <v>5</v>
      </c>
      <c r="BI11" s="3">
        <f>COUNTIFS(Sheet!$D:$D,LEFT($A11,SEARCH(" ",$A11)-1),Sheet!$P:$P,BI$2)</f>
        <v>0</v>
      </c>
      <c r="BJ11" s="13">
        <f>COUNTIFS(Sheet!$D:$D,LEFT($A11,SEARCH(" ",$A11)-1),Sheet!$P:$P,BJ$2)</f>
        <v>0</v>
      </c>
      <c r="BK11" s="5">
        <f>COUNTIFS(Sheet!$D:$D,LEFT($A11,SEARCH(" ",$A11)-1),Sheet!$Q:$Q,BK$2)</f>
        <v>0</v>
      </c>
      <c r="BL11" s="3">
        <f>COUNTIFS(Sheet!$D:$D,LEFT($A11,SEARCH(" ",$A11)-1),Sheet!$Q:$Q,BL$2)</f>
        <v>6</v>
      </c>
      <c r="BM11" s="3">
        <f>COUNTIFS(Sheet!$D:$D,LEFT($A11,SEARCH(" ",$A11)-1),Sheet!$Q:$Q,BM$2)</f>
        <v>11</v>
      </c>
      <c r="BN11" s="3">
        <f>COUNTIFS(Sheet!$D:$D,LEFT($A11,SEARCH(" ",$A11)-1),Sheet!$Q:$Q,BN$2)</f>
        <v>0</v>
      </c>
      <c r="BO11" s="4">
        <f>COUNTIFS(Sheet!$D:$D,LEFT($A11,SEARCH(" ",$A11)-1),Sheet!$Q:$Q,BO$2)</f>
        <v>0</v>
      </c>
      <c r="BP11" s="17">
        <f>COUNTIFS(Sheet!$D:$D,LEFT($A11,SEARCH(" ",$A11)-1),Sheet!$R:$R,BP$2)</f>
        <v>1</v>
      </c>
      <c r="BQ11" s="3">
        <f>COUNTIFS(Sheet!$D:$D,LEFT($A11,SEARCH(" ",$A11)-1),Sheet!$R:$R,BQ$2)</f>
        <v>7</v>
      </c>
      <c r="BR11" s="3">
        <f>COUNTIFS(Sheet!$D:$D,LEFT($A11,SEARCH(" ",$A11)-1),Sheet!$R:$R,BR$2)</f>
        <v>9</v>
      </c>
      <c r="BS11" s="3">
        <f>COUNTIFS(Sheet!$D:$D,LEFT($A11,SEARCH(" ",$A11)-1),Sheet!$R:$R,BS$2)</f>
        <v>0</v>
      </c>
      <c r="BT11" s="13">
        <f>COUNTIFS(Sheet!$D:$D,LEFT($A11,SEARCH(" ",$A11)-1),Sheet!$R:$R,BT$2)</f>
        <v>0</v>
      </c>
      <c r="BU11" s="5">
        <f>COUNTIFS(Sheet!$D:$D,LEFT($A11,SEARCH(" ",$A11)-1),Sheet!$S:$S,BU$2)</f>
        <v>3</v>
      </c>
      <c r="BV11" s="3">
        <f>COUNTIFS(Sheet!$D:$D,LEFT($A11,SEARCH(" ",$A11)-1),Sheet!$S:$S,BV$2)</f>
        <v>7</v>
      </c>
      <c r="BW11" s="3">
        <f>COUNTIFS(Sheet!$D:$D,LEFT($A11,SEARCH(" ",$A11)-1),Sheet!$S:$S,BW$2)</f>
        <v>3</v>
      </c>
      <c r="BX11" s="3">
        <f>COUNTIFS(Sheet!$D:$D,LEFT($A11,SEARCH(" ",$A11)-1),Sheet!$S:$S,BX$2)</f>
        <v>4</v>
      </c>
      <c r="BY11" s="4">
        <f>COUNTIFS(Sheet!$D:$D,LEFT($A11,SEARCH(" ",$A11)-1),Sheet!$S:$S,BY$2)</f>
        <v>0</v>
      </c>
      <c r="BZ11" s="17">
        <f>COUNTIFS(Sheet!$D:$D,LEFT($A11,SEARCH(" ",$A11)-1),Sheet!$T:$T,BZ$2)</f>
        <v>3</v>
      </c>
      <c r="CA11" s="3">
        <f>COUNTIFS(Sheet!$D:$D,LEFT($A11,SEARCH(" ",$A11)-1),Sheet!$T:$T,CA$2)</f>
        <v>12</v>
      </c>
      <c r="CB11" s="3">
        <f>COUNTIFS(Sheet!$D:$D,LEFT($A11,SEARCH(" ",$A11)-1),Sheet!$T:$T,CB$2)</f>
        <v>2</v>
      </c>
      <c r="CC11" s="3">
        <f>COUNTIFS(Sheet!$D:$D,LEFT($A11,SEARCH(" ",$A11)-1),Sheet!$T:$T,CC$2)</f>
        <v>0</v>
      </c>
      <c r="CD11" s="13">
        <f>COUNTIFS(Sheet!$D:$D,LEFT($A11,SEARCH(" ",$A11)-1),Sheet!$T:$T,CD$2)</f>
        <v>0</v>
      </c>
      <c r="CE11" s="5">
        <f>COUNTIFS(Sheet!$D:$D,LEFT($A11,SEARCH(" ",$A11)-1),Sheet!$U:$U,CE$2)</f>
        <v>0</v>
      </c>
      <c r="CF11" s="3">
        <f>COUNTIFS(Sheet!$D:$D,LEFT($A11,SEARCH(" ",$A11)-1),Sheet!$U:$U,CF$2)</f>
        <v>8</v>
      </c>
      <c r="CG11" s="3">
        <f>COUNTIFS(Sheet!$D:$D,LEFT($A11,SEARCH(" ",$A11)-1),Sheet!$U:$U,CG$2)</f>
        <v>8</v>
      </c>
      <c r="CH11" s="3">
        <f>COUNTIFS(Sheet!$D:$D,LEFT($A11,SEARCH(" ",$A11)-1),Sheet!$U:$U,CH$2)</f>
        <v>1</v>
      </c>
      <c r="CI11" s="4">
        <f>COUNTIFS(Sheet!$D:$D,LEFT($A11,SEARCH(" ",$A11)-1),Sheet!$U:$U,CI$2)</f>
        <v>0</v>
      </c>
      <c r="CJ11" s="17">
        <f>COUNTIFS(Sheet!$D:$D,LEFT($A11,SEARCH(" ",$A11)-1),Sheet!$V:$V,CJ$2)</f>
        <v>1</v>
      </c>
      <c r="CK11" s="3">
        <f>COUNTIFS(Sheet!$D:$D,LEFT($A11,SEARCH(" ",$A11)-1),Sheet!$V:$V,CK$2)</f>
        <v>10</v>
      </c>
      <c r="CL11" s="3">
        <f>COUNTIFS(Sheet!$D:$D,LEFT($A11,SEARCH(" ",$A11)-1),Sheet!$V:$V,CL$2)</f>
        <v>2</v>
      </c>
      <c r="CM11" s="3">
        <f>COUNTIFS(Sheet!$D:$D,LEFT($A11,SEARCH(" ",$A11)-1),Sheet!$V:$V,CM$2)</f>
        <v>4</v>
      </c>
      <c r="CN11" s="13">
        <f>COUNTIFS(Sheet!$D:$D,LEFT($A11,SEARCH(" ",$A11)-1),Sheet!$V:$V,CN$2)</f>
        <v>0</v>
      </c>
      <c r="CO11" s="5">
        <f>COUNTIFS(Sheet!$D:$D,LEFT($A11,SEARCH(" ",$A11)-1),Sheet!$W:$W,CO$2)</f>
        <v>0</v>
      </c>
      <c r="CP11" s="3">
        <f>COUNTIFS(Sheet!$D:$D,LEFT($A11,SEARCH(" ",$A11)-1),Sheet!$W:$W,CP$2)</f>
        <v>6</v>
      </c>
      <c r="CQ11" s="3">
        <f>COUNTIFS(Sheet!$D:$D,LEFT($A11,SEARCH(" ",$A11)-1),Sheet!$W:$W,CQ$2)</f>
        <v>7</v>
      </c>
      <c r="CR11" s="3">
        <f>COUNTIFS(Sheet!$D:$D,LEFT($A11,SEARCH(" ",$A11)-1),Sheet!$W:$W,CR$2)</f>
        <v>4</v>
      </c>
      <c r="CS11" s="4">
        <f>COUNTIFS(Sheet!$D:$D,LEFT($A11,SEARCH(" ",$A11)-1),Sheet!$W:$W,CS$2)</f>
        <v>0</v>
      </c>
      <c r="CT11" s="17">
        <f>COUNTIFS(Sheet!$D:$D,LEFT($A11,SEARCH(" ",$A11)-1),Sheet!$X:$X,CT$2)</f>
        <v>3</v>
      </c>
      <c r="CU11" s="3">
        <f>COUNTIFS(Sheet!$D:$D,LEFT($A11,SEARCH(" ",$A11)-1),Sheet!$X:$X,CU$2)</f>
        <v>14</v>
      </c>
      <c r="CV11" s="3">
        <f>COUNTIFS(Sheet!$D:$D,LEFT($A11,SEARCH(" ",$A11)-1),Sheet!$X:$X,CV$2)</f>
        <v>0</v>
      </c>
      <c r="CW11" s="3">
        <f>COUNTIFS(Sheet!$D:$D,LEFT($A11,SEARCH(" ",$A11)-1),Sheet!$X:$X,CW$2)</f>
        <v>0</v>
      </c>
      <c r="CX11" s="4">
        <f>COUNTIFS(Sheet!$D:$D,LEFT($A11,SEARCH(" ",$A11)-1),Sheet!$X:$X,CX$2)</f>
        <v>0</v>
      </c>
    </row>
    <row r="12" spans="1:102" x14ac:dyDescent="0.3">
      <c r="A12" s="5" t="s">
        <v>48</v>
      </c>
      <c r="B12" s="13">
        <f>COUNTIF(Sheet!D:D, ROW()-2)</f>
        <v>9</v>
      </c>
      <c r="C12" s="5">
        <f>COUNTIFS(Sheet!$D:$D,LEFT($A12,SEARCH(" ",$A12)-1),Sheet!$E:$E,C$2)</f>
        <v>0</v>
      </c>
      <c r="D12" s="3">
        <f>COUNTIFS(Sheet!$D:$D,LEFT($A12,SEARCH(" ",$A12)-1),Sheet!$E:$E,D$2)</f>
        <v>8</v>
      </c>
      <c r="E12" s="3">
        <f>COUNTIFS(Sheet!$D:$D,LEFT($A12,SEARCH(" ",$A12)-1),Sheet!$E:$E,E$2)</f>
        <v>1</v>
      </c>
      <c r="F12" s="3">
        <f>COUNTIFS(Sheet!$D:$D,LEFT($A12,SEARCH(" ",$A12)-1),Sheet!$E:$E,F$2)</f>
        <v>0</v>
      </c>
      <c r="G12" s="4">
        <f>COUNTIFS(Sheet!$D:$D,LEFT($A12,SEARCH(" ",$A12)-1),Sheet!$E:$E,G$2)</f>
        <v>0</v>
      </c>
      <c r="H12" s="17">
        <f>COUNTIFS(Sheet!$D:$D,LEFT($A12,SEARCH(" ",$A12)-1),Sheet!$F:$F,H$2)</f>
        <v>0</v>
      </c>
      <c r="I12" s="3">
        <f>COUNTIFS(Sheet!$D:$D,LEFT($A12,SEARCH(" ",$A12)-1),Sheet!$F:$F,I$2)</f>
        <v>7</v>
      </c>
      <c r="J12" s="3">
        <f>COUNTIFS(Sheet!$D:$D,LEFT($A12,SEARCH(" ",$A12)-1),Sheet!$F:$F,J$2)</f>
        <v>1</v>
      </c>
      <c r="K12" s="3">
        <f>COUNTIFS(Sheet!$D:$D,LEFT($A12,SEARCH(" ",$A12)-1),Sheet!$F:$F,K$2)</f>
        <v>1</v>
      </c>
      <c r="L12" s="13">
        <f>COUNTIFS(Sheet!$D:$D,LEFT($A12,SEARCH(" ",$A12)-1),Sheet!$F:$F,L$2)</f>
        <v>0</v>
      </c>
      <c r="M12" s="5">
        <f>COUNTIFS(Sheet!$D:$D,LEFT($A12,SEARCH(" ",$A12)-1),Sheet!$G:$G,M$2)</f>
        <v>1</v>
      </c>
      <c r="N12" s="3">
        <f>COUNTIFS(Sheet!$D:$D,LEFT($A12,SEARCH(" ",$A12)-1),Sheet!$G:$G,N$2)</f>
        <v>7</v>
      </c>
      <c r="O12" s="3">
        <f>COUNTIFS(Sheet!$D:$D,LEFT($A12,SEARCH(" ",$A12)-1),Sheet!$G:$G,O$2)</f>
        <v>1</v>
      </c>
      <c r="P12" s="3">
        <f>COUNTIFS(Sheet!$D:$D,LEFT($A12,SEARCH(" ",$A12)-1),Sheet!$G:$G,P$2)</f>
        <v>0</v>
      </c>
      <c r="Q12" s="4">
        <f>COUNTIFS(Sheet!$D:$D,LEFT($A12,SEARCH(" ",$A12)-1),Sheet!$G:$G,Q$2)</f>
        <v>0</v>
      </c>
      <c r="R12" s="17">
        <f>COUNTIFS(Sheet!$D:$D,LEFT($A12,SEARCH(" ",$A12)-1),Sheet!$H:$H,R$2)</f>
        <v>1</v>
      </c>
      <c r="S12" s="3">
        <f>COUNTIFS(Sheet!$D:$D,LEFT($A12,SEARCH(" ",$A12)-1),Sheet!$H:$H,S$2)</f>
        <v>6</v>
      </c>
      <c r="T12" s="3">
        <f>COUNTIFS(Sheet!$D:$D,LEFT($A12,SEARCH(" ",$A12)-1),Sheet!$H:$H,T$2)</f>
        <v>2</v>
      </c>
      <c r="U12" s="3">
        <f>COUNTIFS(Sheet!$D:$D,LEFT($A12,SEARCH(" ",$A12)-1),Sheet!$H:$H,U$2)</f>
        <v>0</v>
      </c>
      <c r="V12" s="13">
        <f>COUNTIFS(Sheet!$D:$D,LEFT($A12,SEARCH(" ",$A12)-1),Sheet!$H:$H,V$2)</f>
        <v>0</v>
      </c>
      <c r="W12" s="5">
        <f>COUNTIFS(Sheet!$D:$D,LEFT($A12,SEARCH(" ",$A12)-1),Sheet!$I:$I,W$2)</f>
        <v>3</v>
      </c>
      <c r="X12" s="3">
        <f>COUNTIFS(Sheet!$D:$D,LEFT($A12,SEARCH(" ",$A12)-1),Sheet!$I:$I,X$2)</f>
        <v>6</v>
      </c>
      <c r="Y12" s="3">
        <f>COUNTIFS(Sheet!$D:$D,LEFT($A12,SEARCH(" ",$A12)-1),Sheet!$I:$I,Y$2)</f>
        <v>0</v>
      </c>
      <c r="Z12" s="3">
        <f>COUNTIFS(Sheet!$D:$D,LEFT($A12,SEARCH(" ",$A12)-1),Sheet!$I:$I,Z$2)</f>
        <v>0</v>
      </c>
      <c r="AA12" s="4">
        <f>COUNTIFS(Sheet!$D:$D,LEFT($A12,SEARCH(" ",$A12)-1),Sheet!$I:$I,AA$2)</f>
        <v>0</v>
      </c>
      <c r="AB12" s="17">
        <f>COUNTIFS(Sheet!$D:$D,LEFT($A12,SEARCH(" ",$A12)-1),Sheet!$J:$J,AB$2)</f>
        <v>0</v>
      </c>
      <c r="AC12" s="3">
        <f>COUNTIFS(Sheet!$D:$D,LEFT($A12,SEARCH(" ",$A12)-1),Sheet!$J:$J,AC$2)</f>
        <v>7</v>
      </c>
      <c r="AD12" s="3">
        <f>COUNTIFS(Sheet!$D:$D,LEFT($A12,SEARCH(" ",$A12)-1),Sheet!$J:$J,AD$2)</f>
        <v>1</v>
      </c>
      <c r="AE12" s="3">
        <f>COUNTIFS(Sheet!$D:$D,LEFT($A12,SEARCH(" ",$A12)-1),Sheet!$J:$J,AE$2)</f>
        <v>1</v>
      </c>
      <c r="AF12" s="13">
        <f>COUNTIFS(Sheet!$D:$D,LEFT($A12,SEARCH(" ",$A12)-1),Sheet!$J:$J,AF$2)</f>
        <v>0</v>
      </c>
      <c r="AG12" s="5">
        <f>COUNTIFS(Sheet!$D:$D,LEFT($A12,SEARCH(" ",$A12)-1),Sheet!$K:$K,AG$2)</f>
        <v>0</v>
      </c>
      <c r="AH12" s="3">
        <f>COUNTIFS(Sheet!$D:$D,LEFT($A12,SEARCH(" ",$A12)-1),Sheet!$K:$K,AH$2)</f>
        <v>3</v>
      </c>
      <c r="AI12" s="3">
        <f>COUNTIFS(Sheet!$D:$D,LEFT($A12,SEARCH(" ",$A12)-1),Sheet!$K:$K,AI$2)</f>
        <v>4</v>
      </c>
      <c r="AJ12" s="3">
        <f>COUNTIFS(Sheet!$D:$D,LEFT($A12,SEARCH(" ",$A12)-1),Sheet!$K:$K,AJ$2)</f>
        <v>2</v>
      </c>
      <c r="AK12" s="4">
        <f>COUNTIFS(Sheet!$D:$D,LEFT($A12,SEARCH(" ",$A12)-1),Sheet!$K:$K,AK$2)</f>
        <v>0</v>
      </c>
      <c r="AL12" s="17">
        <f>COUNTIFS(Sheet!$D:$D,LEFT($A12,SEARCH(" ",$A12)-1),Sheet!$L:$L,AL$2)</f>
        <v>0</v>
      </c>
      <c r="AM12" s="3">
        <f>COUNTIFS(Sheet!$D:$D,LEFT($A12,SEARCH(" ",$A12)-1),Sheet!$L:$L,AM$2)</f>
        <v>5</v>
      </c>
      <c r="AN12" s="3">
        <f>COUNTIFS(Sheet!$D:$D,LEFT($A12,SEARCH(" ",$A12)-1),Sheet!$L:$L,AN$2)</f>
        <v>4</v>
      </c>
      <c r="AO12" s="3">
        <f>COUNTIFS(Sheet!$D:$D,LEFT($A12,SEARCH(" ",$A12)-1),Sheet!$L:$L,AO$2)</f>
        <v>0</v>
      </c>
      <c r="AP12" s="13">
        <f>COUNTIFS(Sheet!$D:$D,LEFT($A12,SEARCH(" ",$A12)-1),Sheet!$L:$L,AP$2)</f>
        <v>0</v>
      </c>
      <c r="AQ12" s="5">
        <f>COUNTIFS(Sheet!$D:$D,LEFT($A12,SEARCH(" ",$A12)-1),Sheet!$M:$M,AQ$2)</f>
        <v>0</v>
      </c>
      <c r="AR12" s="3">
        <f>COUNTIFS(Sheet!$D:$D,LEFT($A12,SEARCH(" ",$A12)-1),Sheet!$M:$M,AR$2)</f>
        <v>8</v>
      </c>
      <c r="AS12" s="3">
        <f>COUNTIFS(Sheet!$D:$D,LEFT($A12,SEARCH(" ",$A12)-1),Sheet!$M:$M,AS$2)</f>
        <v>1</v>
      </c>
      <c r="AT12" s="3">
        <f>COUNTIFS(Sheet!$D:$D,LEFT($A12,SEARCH(" ",$A12)-1),Sheet!$M:$M,AT$2)</f>
        <v>0</v>
      </c>
      <c r="AU12" s="4">
        <f>COUNTIFS(Sheet!$D:$D,LEFT($A12,SEARCH(" ",$A12)-1),Sheet!$M:$M,AU$2)</f>
        <v>0</v>
      </c>
      <c r="AV12" s="17">
        <f>COUNTIFS(Sheet!$D:$D,LEFT($A12,SEARCH(" ",$A12)-1),Sheet!$N:$N,AV$2)</f>
        <v>0</v>
      </c>
      <c r="AW12" s="3">
        <f>COUNTIFS(Sheet!$D:$D,LEFT($A12,SEARCH(" ",$A12)-1),Sheet!$N:$N,AW$2)</f>
        <v>9</v>
      </c>
      <c r="AX12" s="3">
        <f>COUNTIFS(Sheet!$D:$D,LEFT($A12,SEARCH(" ",$A12)-1),Sheet!$N:$N,AX$2)</f>
        <v>0</v>
      </c>
      <c r="AY12" s="3">
        <f>COUNTIFS(Sheet!$D:$D,LEFT($A12,SEARCH(" ",$A12)-1),Sheet!$N:$N,AY$2)</f>
        <v>0</v>
      </c>
      <c r="AZ12" s="13">
        <f>COUNTIFS(Sheet!$D:$D,LEFT($A12,SEARCH(" ",$A12)-1),Sheet!$N:$N,AZ$2)</f>
        <v>0</v>
      </c>
      <c r="BA12" s="5">
        <f>COUNTIFS(Sheet!$D:$D,LEFT($A12,SEARCH(" ",$A12)-1),Sheet!$O:$O,BA$2)</f>
        <v>0</v>
      </c>
      <c r="BB12" s="3">
        <f>COUNTIFS(Sheet!$D:$D,LEFT($A12,SEARCH(" ",$A12)-1),Sheet!$O:$O,BB$2)</f>
        <v>8</v>
      </c>
      <c r="BC12" s="3">
        <f>COUNTIFS(Sheet!$D:$D,LEFT($A12,SEARCH(" ",$A12)-1),Sheet!$O:$O,BC$2)</f>
        <v>1</v>
      </c>
      <c r="BD12" s="3">
        <f>COUNTIFS(Sheet!$D:$D,LEFT($A12,SEARCH(" ",$A12)-1),Sheet!$O:$O,BD$2)</f>
        <v>0</v>
      </c>
      <c r="BE12" s="4">
        <f>COUNTIFS(Sheet!$D:$D,LEFT($A12,SEARCH(" ",$A12)-1),Sheet!$O:$O,BE$2)</f>
        <v>0</v>
      </c>
      <c r="BF12" s="17">
        <f>COUNTIFS(Sheet!$D:$D,LEFT($A12,SEARCH(" ",$A12)-1),Sheet!$P:$P,BF$2)</f>
        <v>0</v>
      </c>
      <c r="BG12" s="3">
        <f>COUNTIFS(Sheet!$D:$D,LEFT($A12,SEARCH(" ",$A12)-1),Sheet!$P:$P,BG$2)</f>
        <v>5</v>
      </c>
      <c r="BH12" s="3">
        <f>COUNTIFS(Sheet!$D:$D,LEFT($A12,SEARCH(" ",$A12)-1),Sheet!$P:$P,BH$2)</f>
        <v>3</v>
      </c>
      <c r="BI12" s="3">
        <f>COUNTIFS(Sheet!$D:$D,LEFT($A12,SEARCH(" ",$A12)-1),Sheet!$P:$P,BI$2)</f>
        <v>1</v>
      </c>
      <c r="BJ12" s="13">
        <f>COUNTIFS(Sheet!$D:$D,LEFT($A12,SEARCH(" ",$A12)-1),Sheet!$P:$P,BJ$2)</f>
        <v>0</v>
      </c>
      <c r="BK12" s="5">
        <f>COUNTIFS(Sheet!$D:$D,LEFT($A12,SEARCH(" ",$A12)-1),Sheet!$Q:$Q,BK$2)</f>
        <v>1</v>
      </c>
      <c r="BL12" s="3">
        <f>COUNTIFS(Sheet!$D:$D,LEFT($A12,SEARCH(" ",$A12)-1),Sheet!$Q:$Q,BL$2)</f>
        <v>6</v>
      </c>
      <c r="BM12" s="3">
        <f>COUNTIFS(Sheet!$D:$D,LEFT($A12,SEARCH(" ",$A12)-1),Sheet!$Q:$Q,BM$2)</f>
        <v>2</v>
      </c>
      <c r="BN12" s="3">
        <f>COUNTIFS(Sheet!$D:$D,LEFT($A12,SEARCH(" ",$A12)-1),Sheet!$Q:$Q,BN$2)</f>
        <v>0</v>
      </c>
      <c r="BO12" s="4">
        <f>COUNTIFS(Sheet!$D:$D,LEFT($A12,SEARCH(" ",$A12)-1),Sheet!$Q:$Q,BO$2)</f>
        <v>0</v>
      </c>
      <c r="BP12" s="17">
        <f>COUNTIFS(Sheet!$D:$D,LEFT($A12,SEARCH(" ",$A12)-1),Sheet!$R:$R,BP$2)</f>
        <v>1</v>
      </c>
      <c r="BQ12" s="3">
        <f>COUNTIFS(Sheet!$D:$D,LEFT($A12,SEARCH(" ",$A12)-1),Sheet!$R:$R,BQ$2)</f>
        <v>5</v>
      </c>
      <c r="BR12" s="3">
        <f>COUNTIFS(Sheet!$D:$D,LEFT($A12,SEARCH(" ",$A12)-1),Sheet!$R:$R,BR$2)</f>
        <v>3</v>
      </c>
      <c r="BS12" s="3">
        <f>COUNTIFS(Sheet!$D:$D,LEFT($A12,SEARCH(" ",$A12)-1),Sheet!$R:$R,BS$2)</f>
        <v>0</v>
      </c>
      <c r="BT12" s="13">
        <f>COUNTIFS(Sheet!$D:$D,LEFT($A12,SEARCH(" ",$A12)-1),Sheet!$R:$R,BT$2)</f>
        <v>0</v>
      </c>
      <c r="BU12" s="5">
        <f>COUNTIFS(Sheet!$D:$D,LEFT($A12,SEARCH(" ",$A12)-1),Sheet!$S:$S,BU$2)</f>
        <v>0</v>
      </c>
      <c r="BV12" s="3">
        <f>COUNTIFS(Sheet!$D:$D,LEFT($A12,SEARCH(" ",$A12)-1),Sheet!$S:$S,BV$2)</f>
        <v>6</v>
      </c>
      <c r="BW12" s="3">
        <f>COUNTIFS(Sheet!$D:$D,LEFT($A12,SEARCH(" ",$A12)-1),Sheet!$S:$S,BW$2)</f>
        <v>2</v>
      </c>
      <c r="BX12" s="3">
        <f>COUNTIFS(Sheet!$D:$D,LEFT($A12,SEARCH(" ",$A12)-1),Sheet!$S:$S,BX$2)</f>
        <v>1</v>
      </c>
      <c r="BY12" s="4">
        <f>COUNTIFS(Sheet!$D:$D,LEFT($A12,SEARCH(" ",$A12)-1),Sheet!$S:$S,BY$2)</f>
        <v>0</v>
      </c>
      <c r="BZ12" s="17">
        <f>COUNTIFS(Sheet!$D:$D,LEFT($A12,SEARCH(" ",$A12)-1),Sheet!$T:$T,BZ$2)</f>
        <v>2</v>
      </c>
      <c r="CA12" s="3">
        <f>COUNTIFS(Sheet!$D:$D,LEFT($A12,SEARCH(" ",$A12)-1),Sheet!$T:$T,CA$2)</f>
        <v>6</v>
      </c>
      <c r="CB12" s="3">
        <f>COUNTIFS(Sheet!$D:$D,LEFT($A12,SEARCH(" ",$A12)-1),Sheet!$T:$T,CB$2)</f>
        <v>1</v>
      </c>
      <c r="CC12" s="3">
        <f>COUNTIFS(Sheet!$D:$D,LEFT($A12,SEARCH(" ",$A12)-1),Sheet!$T:$T,CC$2)</f>
        <v>0</v>
      </c>
      <c r="CD12" s="13">
        <f>COUNTIFS(Sheet!$D:$D,LEFT($A12,SEARCH(" ",$A12)-1),Sheet!$T:$T,CD$2)</f>
        <v>0</v>
      </c>
      <c r="CE12" s="5">
        <f>COUNTIFS(Sheet!$D:$D,LEFT($A12,SEARCH(" ",$A12)-1),Sheet!$U:$U,CE$2)</f>
        <v>1</v>
      </c>
      <c r="CF12" s="3">
        <f>COUNTIFS(Sheet!$D:$D,LEFT($A12,SEARCH(" ",$A12)-1),Sheet!$U:$U,CF$2)</f>
        <v>5</v>
      </c>
      <c r="CG12" s="3">
        <f>COUNTIFS(Sheet!$D:$D,LEFT($A12,SEARCH(" ",$A12)-1),Sheet!$U:$U,CG$2)</f>
        <v>3</v>
      </c>
      <c r="CH12" s="3">
        <f>COUNTIFS(Sheet!$D:$D,LEFT($A12,SEARCH(" ",$A12)-1),Sheet!$U:$U,CH$2)</f>
        <v>0</v>
      </c>
      <c r="CI12" s="4">
        <f>COUNTIFS(Sheet!$D:$D,LEFT($A12,SEARCH(" ",$A12)-1),Sheet!$U:$U,CI$2)</f>
        <v>0</v>
      </c>
      <c r="CJ12" s="17">
        <f>COUNTIFS(Sheet!$D:$D,LEFT($A12,SEARCH(" ",$A12)-1),Sheet!$V:$V,CJ$2)</f>
        <v>1</v>
      </c>
      <c r="CK12" s="3">
        <f>COUNTIFS(Sheet!$D:$D,LEFT($A12,SEARCH(" ",$A12)-1),Sheet!$V:$V,CK$2)</f>
        <v>6</v>
      </c>
      <c r="CL12" s="3">
        <f>COUNTIFS(Sheet!$D:$D,LEFT($A12,SEARCH(" ",$A12)-1),Sheet!$V:$V,CL$2)</f>
        <v>2</v>
      </c>
      <c r="CM12" s="3">
        <f>COUNTIFS(Sheet!$D:$D,LEFT($A12,SEARCH(" ",$A12)-1),Sheet!$V:$V,CM$2)</f>
        <v>0</v>
      </c>
      <c r="CN12" s="13">
        <f>COUNTIFS(Sheet!$D:$D,LEFT($A12,SEARCH(" ",$A12)-1),Sheet!$V:$V,CN$2)</f>
        <v>0</v>
      </c>
      <c r="CO12" s="5">
        <f>COUNTIFS(Sheet!$D:$D,LEFT($A12,SEARCH(" ",$A12)-1),Sheet!$W:$W,CO$2)</f>
        <v>0</v>
      </c>
      <c r="CP12" s="3">
        <f>COUNTIFS(Sheet!$D:$D,LEFT($A12,SEARCH(" ",$A12)-1),Sheet!$W:$W,CP$2)</f>
        <v>7</v>
      </c>
      <c r="CQ12" s="3">
        <f>COUNTIFS(Sheet!$D:$D,LEFT($A12,SEARCH(" ",$A12)-1),Sheet!$W:$W,CQ$2)</f>
        <v>2</v>
      </c>
      <c r="CR12" s="3">
        <f>COUNTIFS(Sheet!$D:$D,LEFT($A12,SEARCH(" ",$A12)-1),Sheet!$W:$W,CR$2)</f>
        <v>0</v>
      </c>
      <c r="CS12" s="4">
        <f>COUNTIFS(Sheet!$D:$D,LEFT($A12,SEARCH(" ",$A12)-1),Sheet!$W:$W,CS$2)</f>
        <v>0</v>
      </c>
      <c r="CT12" s="17">
        <f>COUNTIFS(Sheet!$D:$D,LEFT($A12,SEARCH(" ",$A12)-1),Sheet!$X:$X,CT$2)</f>
        <v>1</v>
      </c>
      <c r="CU12" s="3">
        <f>COUNTIFS(Sheet!$D:$D,LEFT($A12,SEARCH(" ",$A12)-1),Sheet!$X:$X,CU$2)</f>
        <v>7</v>
      </c>
      <c r="CV12" s="3">
        <f>COUNTIFS(Sheet!$D:$D,LEFT($A12,SEARCH(" ",$A12)-1),Sheet!$X:$X,CV$2)</f>
        <v>1</v>
      </c>
      <c r="CW12" s="3">
        <f>COUNTIFS(Sheet!$D:$D,LEFT($A12,SEARCH(" ",$A12)-1),Sheet!$X:$X,CW$2)</f>
        <v>0</v>
      </c>
      <c r="CX12" s="4">
        <f>COUNTIFS(Sheet!$D:$D,LEFT($A12,SEARCH(" ",$A12)-1),Sheet!$X:$X,CX$2)</f>
        <v>0</v>
      </c>
    </row>
    <row r="13" spans="1:102" x14ac:dyDescent="0.3">
      <c r="A13" s="5" t="s">
        <v>49</v>
      </c>
      <c r="B13" s="13">
        <f>COUNTIF(Sheet!D:D, ROW()-2)</f>
        <v>9</v>
      </c>
      <c r="C13" s="5">
        <f>COUNTIFS(Sheet!$D:$D,LEFT($A13,SEARCH(" ",$A13)-1),Sheet!$E:$E,C$2)</f>
        <v>1</v>
      </c>
      <c r="D13" s="3">
        <f>COUNTIFS(Sheet!$D:$D,LEFT($A13,SEARCH(" ",$A13)-1),Sheet!$E:$E,D$2)</f>
        <v>7</v>
      </c>
      <c r="E13" s="3">
        <f>COUNTIFS(Sheet!$D:$D,LEFT($A13,SEARCH(" ",$A13)-1),Sheet!$E:$E,E$2)</f>
        <v>0</v>
      </c>
      <c r="F13" s="3">
        <f>COUNTIFS(Sheet!$D:$D,LEFT($A13,SEARCH(" ",$A13)-1),Sheet!$E:$E,F$2)</f>
        <v>1</v>
      </c>
      <c r="G13" s="4">
        <f>COUNTIFS(Sheet!$D:$D,LEFT($A13,SEARCH(" ",$A13)-1),Sheet!$E:$E,G$2)</f>
        <v>0</v>
      </c>
      <c r="H13" s="17">
        <f>COUNTIFS(Sheet!$D:$D,LEFT($A13,SEARCH(" ",$A13)-1),Sheet!$F:$F,H$2)</f>
        <v>0</v>
      </c>
      <c r="I13" s="3">
        <f>COUNTIFS(Sheet!$D:$D,LEFT($A13,SEARCH(" ",$A13)-1),Sheet!$F:$F,I$2)</f>
        <v>7</v>
      </c>
      <c r="J13" s="3">
        <f>COUNTIFS(Sheet!$D:$D,LEFT($A13,SEARCH(" ",$A13)-1),Sheet!$F:$F,J$2)</f>
        <v>2</v>
      </c>
      <c r="K13" s="3">
        <f>COUNTIFS(Sheet!$D:$D,LEFT($A13,SEARCH(" ",$A13)-1),Sheet!$F:$F,K$2)</f>
        <v>0</v>
      </c>
      <c r="L13" s="13">
        <f>COUNTIFS(Sheet!$D:$D,LEFT($A13,SEARCH(" ",$A13)-1),Sheet!$F:$F,L$2)</f>
        <v>0</v>
      </c>
      <c r="M13" s="5">
        <f>COUNTIFS(Sheet!$D:$D,LEFT($A13,SEARCH(" ",$A13)-1),Sheet!$G:$G,M$2)</f>
        <v>1</v>
      </c>
      <c r="N13" s="3">
        <f>COUNTIFS(Sheet!$D:$D,LEFT($A13,SEARCH(" ",$A13)-1),Sheet!$G:$G,N$2)</f>
        <v>5</v>
      </c>
      <c r="O13" s="3">
        <f>COUNTIFS(Sheet!$D:$D,LEFT($A13,SEARCH(" ",$A13)-1),Sheet!$G:$G,O$2)</f>
        <v>1</v>
      </c>
      <c r="P13" s="3">
        <f>COUNTIFS(Sheet!$D:$D,LEFT($A13,SEARCH(" ",$A13)-1),Sheet!$G:$G,P$2)</f>
        <v>2</v>
      </c>
      <c r="Q13" s="4">
        <f>COUNTIFS(Sheet!$D:$D,LEFT($A13,SEARCH(" ",$A13)-1),Sheet!$G:$G,Q$2)</f>
        <v>0</v>
      </c>
      <c r="R13" s="17">
        <f>COUNTIFS(Sheet!$D:$D,LEFT($A13,SEARCH(" ",$A13)-1),Sheet!$H:$H,R$2)</f>
        <v>1</v>
      </c>
      <c r="S13" s="3">
        <f>COUNTIFS(Sheet!$D:$D,LEFT($A13,SEARCH(" ",$A13)-1),Sheet!$H:$H,S$2)</f>
        <v>3</v>
      </c>
      <c r="T13" s="3">
        <f>COUNTIFS(Sheet!$D:$D,LEFT($A13,SEARCH(" ",$A13)-1),Sheet!$H:$H,T$2)</f>
        <v>5</v>
      </c>
      <c r="U13" s="3">
        <f>COUNTIFS(Sheet!$D:$D,LEFT($A13,SEARCH(" ",$A13)-1),Sheet!$H:$H,U$2)</f>
        <v>0</v>
      </c>
      <c r="V13" s="13">
        <f>COUNTIFS(Sheet!$D:$D,LEFT($A13,SEARCH(" ",$A13)-1),Sheet!$H:$H,V$2)</f>
        <v>0</v>
      </c>
      <c r="W13" s="5">
        <f>COUNTIFS(Sheet!$D:$D,LEFT($A13,SEARCH(" ",$A13)-1),Sheet!$I:$I,W$2)</f>
        <v>0</v>
      </c>
      <c r="X13" s="3">
        <f>COUNTIFS(Sheet!$D:$D,LEFT($A13,SEARCH(" ",$A13)-1),Sheet!$I:$I,X$2)</f>
        <v>3</v>
      </c>
      <c r="Y13" s="3">
        <f>COUNTIFS(Sheet!$D:$D,LEFT($A13,SEARCH(" ",$A13)-1),Sheet!$I:$I,Y$2)</f>
        <v>4</v>
      </c>
      <c r="Z13" s="3">
        <f>COUNTIFS(Sheet!$D:$D,LEFT($A13,SEARCH(" ",$A13)-1),Sheet!$I:$I,Z$2)</f>
        <v>2</v>
      </c>
      <c r="AA13" s="4">
        <f>COUNTIFS(Sheet!$D:$D,LEFT($A13,SEARCH(" ",$A13)-1),Sheet!$I:$I,AA$2)</f>
        <v>0</v>
      </c>
      <c r="AB13" s="17">
        <f>COUNTIFS(Sheet!$D:$D,LEFT($A13,SEARCH(" ",$A13)-1),Sheet!$J:$J,AB$2)</f>
        <v>0</v>
      </c>
      <c r="AC13" s="3">
        <f>COUNTIFS(Sheet!$D:$D,LEFT($A13,SEARCH(" ",$A13)-1),Sheet!$J:$J,AC$2)</f>
        <v>5</v>
      </c>
      <c r="AD13" s="3">
        <f>COUNTIFS(Sheet!$D:$D,LEFT($A13,SEARCH(" ",$A13)-1),Sheet!$J:$J,AD$2)</f>
        <v>4</v>
      </c>
      <c r="AE13" s="3">
        <f>COUNTIFS(Sheet!$D:$D,LEFT($A13,SEARCH(" ",$A13)-1),Sheet!$J:$J,AE$2)</f>
        <v>0</v>
      </c>
      <c r="AF13" s="13">
        <f>COUNTIFS(Sheet!$D:$D,LEFT($A13,SEARCH(" ",$A13)-1),Sheet!$J:$J,AF$2)</f>
        <v>0</v>
      </c>
      <c r="AG13" s="5">
        <f>COUNTIFS(Sheet!$D:$D,LEFT($A13,SEARCH(" ",$A13)-1),Sheet!$K:$K,AG$2)</f>
        <v>1</v>
      </c>
      <c r="AH13" s="3">
        <f>COUNTIFS(Sheet!$D:$D,LEFT($A13,SEARCH(" ",$A13)-1),Sheet!$K:$K,AH$2)</f>
        <v>4</v>
      </c>
      <c r="AI13" s="3">
        <f>COUNTIFS(Sheet!$D:$D,LEFT($A13,SEARCH(" ",$A13)-1),Sheet!$K:$K,AI$2)</f>
        <v>3</v>
      </c>
      <c r="AJ13" s="3">
        <f>COUNTIFS(Sheet!$D:$D,LEFT($A13,SEARCH(" ",$A13)-1),Sheet!$K:$K,AJ$2)</f>
        <v>0</v>
      </c>
      <c r="AK13" s="4">
        <f>COUNTIFS(Sheet!$D:$D,LEFT($A13,SEARCH(" ",$A13)-1),Sheet!$K:$K,AK$2)</f>
        <v>1</v>
      </c>
      <c r="AL13" s="17">
        <f>COUNTIFS(Sheet!$D:$D,LEFT($A13,SEARCH(" ",$A13)-1),Sheet!$L:$L,AL$2)</f>
        <v>0</v>
      </c>
      <c r="AM13" s="3">
        <f>COUNTIFS(Sheet!$D:$D,LEFT($A13,SEARCH(" ",$A13)-1),Sheet!$L:$L,AM$2)</f>
        <v>3</v>
      </c>
      <c r="AN13" s="3">
        <f>COUNTIFS(Sheet!$D:$D,LEFT($A13,SEARCH(" ",$A13)-1),Sheet!$L:$L,AN$2)</f>
        <v>6</v>
      </c>
      <c r="AO13" s="3">
        <f>COUNTIFS(Sheet!$D:$D,LEFT($A13,SEARCH(" ",$A13)-1),Sheet!$L:$L,AO$2)</f>
        <v>0</v>
      </c>
      <c r="AP13" s="13">
        <f>COUNTIFS(Sheet!$D:$D,LEFT($A13,SEARCH(" ",$A13)-1),Sheet!$L:$L,AP$2)</f>
        <v>0</v>
      </c>
      <c r="AQ13" s="5">
        <f>COUNTIFS(Sheet!$D:$D,LEFT($A13,SEARCH(" ",$A13)-1),Sheet!$M:$M,AQ$2)</f>
        <v>0</v>
      </c>
      <c r="AR13" s="3">
        <f>COUNTIFS(Sheet!$D:$D,LEFT($A13,SEARCH(" ",$A13)-1),Sheet!$M:$M,AR$2)</f>
        <v>4</v>
      </c>
      <c r="AS13" s="3">
        <f>COUNTIFS(Sheet!$D:$D,LEFT($A13,SEARCH(" ",$A13)-1),Sheet!$M:$M,AS$2)</f>
        <v>4</v>
      </c>
      <c r="AT13" s="3">
        <f>COUNTIFS(Sheet!$D:$D,LEFT($A13,SEARCH(" ",$A13)-1),Sheet!$M:$M,AT$2)</f>
        <v>1</v>
      </c>
      <c r="AU13" s="4">
        <f>COUNTIFS(Sheet!$D:$D,LEFT($A13,SEARCH(" ",$A13)-1),Sheet!$M:$M,AU$2)</f>
        <v>0</v>
      </c>
      <c r="AV13" s="17">
        <f>COUNTIFS(Sheet!$D:$D,LEFT($A13,SEARCH(" ",$A13)-1),Sheet!$N:$N,AV$2)</f>
        <v>1</v>
      </c>
      <c r="AW13" s="3">
        <f>COUNTIFS(Sheet!$D:$D,LEFT($A13,SEARCH(" ",$A13)-1),Sheet!$N:$N,AW$2)</f>
        <v>5</v>
      </c>
      <c r="AX13" s="3">
        <f>COUNTIFS(Sheet!$D:$D,LEFT($A13,SEARCH(" ",$A13)-1),Sheet!$N:$N,AX$2)</f>
        <v>2</v>
      </c>
      <c r="AY13" s="3">
        <f>COUNTIFS(Sheet!$D:$D,LEFT($A13,SEARCH(" ",$A13)-1),Sheet!$N:$N,AY$2)</f>
        <v>1</v>
      </c>
      <c r="AZ13" s="13">
        <f>COUNTIFS(Sheet!$D:$D,LEFT($A13,SEARCH(" ",$A13)-1),Sheet!$N:$N,AZ$2)</f>
        <v>0</v>
      </c>
      <c r="BA13" s="5">
        <f>COUNTIFS(Sheet!$D:$D,LEFT($A13,SEARCH(" ",$A13)-1),Sheet!$O:$O,BA$2)</f>
        <v>1</v>
      </c>
      <c r="BB13" s="3">
        <f>COUNTIFS(Sheet!$D:$D,LEFT($A13,SEARCH(" ",$A13)-1),Sheet!$O:$O,BB$2)</f>
        <v>6</v>
      </c>
      <c r="BC13" s="3">
        <f>COUNTIFS(Sheet!$D:$D,LEFT($A13,SEARCH(" ",$A13)-1),Sheet!$O:$O,BC$2)</f>
        <v>1</v>
      </c>
      <c r="BD13" s="3">
        <f>COUNTIFS(Sheet!$D:$D,LEFT($A13,SEARCH(" ",$A13)-1),Sheet!$O:$O,BD$2)</f>
        <v>1</v>
      </c>
      <c r="BE13" s="4">
        <f>COUNTIFS(Sheet!$D:$D,LEFT($A13,SEARCH(" ",$A13)-1),Sheet!$O:$O,BE$2)</f>
        <v>0</v>
      </c>
      <c r="BF13" s="17">
        <f>COUNTIFS(Sheet!$D:$D,LEFT($A13,SEARCH(" ",$A13)-1),Sheet!$P:$P,BF$2)</f>
        <v>0</v>
      </c>
      <c r="BG13" s="3">
        <f>COUNTIFS(Sheet!$D:$D,LEFT($A13,SEARCH(" ",$A13)-1),Sheet!$P:$P,BG$2)</f>
        <v>7</v>
      </c>
      <c r="BH13" s="3">
        <f>COUNTIFS(Sheet!$D:$D,LEFT($A13,SEARCH(" ",$A13)-1),Sheet!$P:$P,BH$2)</f>
        <v>2</v>
      </c>
      <c r="BI13" s="3">
        <f>COUNTIFS(Sheet!$D:$D,LEFT($A13,SEARCH(" ",$A13)-1),Sheet!$P:$P,BI$2)</f>
        <v>0</v>
      </c>
      <c r="BJ13" s="13">
        <f>COUNTIFS(Sheet!$D:$D,LEFT($A13,SEARCH(" ",$A13)-1),Sheet!$P:$P,BJ$2)</f>
        <v>0</v>
      </c>
      <c r="BK13" s="5">
        <f>COUNTIFS(Sheet!$D:$D,LEFT($A13,SEARCH(" ",$A13)-1),Sheet!$Q:$Q,BK$2)</f>
        <v>0</v>
      </c>
      <c r="BL13" s="3">
        <f>COUNTIFS(Sheet!$D:$D,LEFT($A13,SEARCH(" ",$A13)-1),Sheet!$Q:$Q,BL$2)</f>
        <v>4</v>
      </c>
      <c r="BM13" s="3">
        <f>COUNTIFS(Sheet!$D:$D,LEFT($A13,SEARCH(" ",$A13)-1),Sheet!$Q:$Q,BM$2)</f>
        <v>3</v>
      </c>
      <c r="BN13" s="3">
        <f>COUNTIFS(Sheet!$D:$D,LEFT($A13,SEARCH(" ",$A13)-1),Sheet!$Q:$Q,BN$2)</f>
        <v>1</v>
      </c>
      <c r="BO13" s="4">
        <f>COUNTIFS(Sheet!$D:$D,LEFT($A13,SEARCH(" ",$A13)-1),Sheet!$Q:$Q,BO$2)</f>
        <v>1</v>
      </c>
      <c r="BP13" s="17">
        <f>COUNTIFS(Sheet!$D:$D,LEFT($A13,SEARCH(" ",$A13)-1),Sheet!$R:$R,BP$2)</f>
        <v>0</v>
      </c>
      <c r="BQ13" s="3">
        <f>COUNTIFS(Sheet!$D:$D,LEFT($A13,SEARCH(" ",$A13)-1),Sheet!$R:$R,BQ$2)</f>
        <v>7</v>
      </c>
      <c r="BR13" s="3">
        <f>COUNTIFS(Sheet!$D:$D,LEFT($A13,SEARCH(" ",$A13)-1),Sheet!$R:$R,BR$2)</f>
        <v>1</v>
      </c>
      <c r="BS13" s="3">
        <f>COUNTIFS(Sheet!$D:$D,LEFT($A13,SEARCH(" ",$A13)-1),Sheet!$R:$R,BS$2)</f>
        <v>1</v>
      </c>
      <c r="BT13" s="13">
        <f>COUNTIFS(Sheet!$D:$D,LEFT($A13,SEARCH(" ",$A13)-1),Sheet!$R:$R,BT$2)</f>
        <v>0</v>
      </c>
      <c r="BU13" s="5">
        <f>COUNTIFS(Sheet!$D:$D,LEFT($A13,SEARCH(" ",$A13)-1),Sheet!$S:$S,BU$2)</f>
        <v>1</v>
      </c>
      <c r="BV13" s="3">
        <f>COUNTIFS(Sheet!$D:$D,LEFT($A13,SEARCH(" ",$A13)-1),Sheet!$S:$S,BV$2)</f>
        <v>4</v>
      </c>
      <c r="BW13" s="3">
        <f>COUNTIFS(Sheet!$D:$D,LEFT($A13,SEARCH(" ",$A13)-1),Sheet!$S:$S,BW$2)</f>
        <v>1</v>
      </c>
      <c r="BX13" s="3">
        <f>COUNTIFS(Sheet!$D:$D,LEFT($A13,SEARCH(" ",$A13)-1),Sheet!$S:$S,BX$2)</f>
        <v>2</v>
      </c>
      <c r="BY13" s="4">
        <f>COUNTIFS(Sheet!$D:$D,LEFT($A13,SEARCH(" ",$A13)-1),Sheet!$S:$S,BY$2)</f>
        <v>1</v>
      </c>
      <c r="BZ13" s="17">
        <f>COUNTIFS(Sheet!$D:$D,LEFT($A13,SEARCH(" ",$A13)-1),Sheet!$T:$T,BZ$2)</f>
        <v>3</v>
      </c>
      <c r="CA13" s="3">
        <f>COUNTIFS(Sheet!$D:$D,LEFT($A13,SEARCH(" ",$A13)-1),Sheet!$T:$T,CA$2)</f>
        <v>2</v>
      </c>
      <c r="CB13" s="3">
        <f>COUNTIFS(Sheet!$D:$D,LEFT($A13,SEARCH(" ",$A13)-1),Sheet!$T:$T,CB$2)</f>
        <v>3</v>
      </c>
      <c r="CC13" s="3">
        <f>COUNTIFS(Sheet!$D:$D,LEFT($A13,SEARCH(" ",$A13)-1),Sheet!$T:$T,CC$2)</f>
        <v>1</v>
      </c>
      <c r="CD13" s="13">
        <f>COUNTIFS(Sheet!$D:$D,LEFT($A13,SEARCH(" ",$A13)-1),Sheet!$T:$T,CD$2)</f>
        <v>0</v>
      </c>
      <c r="CE13" s="5">
        <f>COUNTIFS(Sheet!$D:$D,LEFT($A13,SEARCH(" ",$A13)-1),Sheet!$U:$U,CE$2)</f>
        <v>1</v>
      </c>
      <c r="CF13" s="3">
        <f>COUNTIFS(Sheet!$D:$D,LEFT($A13,SEARCH(" ",$A13)-1),Sheet!$U:$U,CF$2)</f>
        <v>3</v>
      </c>
      <c r="CG13" s="3">
        <f>COUNTIFS(Sheet!$D:$D,LEFT($A13,SEARCH(" ",$A13)-1),Sheet!$U:$U,CG$2)</f>
        <v>3</v>
      </c>
      <c r="CH13" s="3">
        <f>COUNTIFS(Sheet!$D:$D,LEFT($A13,SEARCH(" ",$A13)-1),Sheet!$U:$U,CH$2)</f>
        <v>2</v>
      </c>
      <c r="CI13" s="4">
        <f>COUNTIFS(Sheet!$D:$D,LEFT($A13,SEARCH(" ",$A13)-1),Sheet!$U:$U,CI$2)</f>
        <v>0</v>
      </c>
      <c r="CJ13" s="17">
        <f>COUNTIFS(Sheet!$D:$D,LEFT($A13,SEARCH(" ",$A13)-1),Sheet!$V:$V,CJ$2)</f>
        <v>0</v>
      </c>
      <c r="CK13" s="3">
        <f>COUNTIFS(Sheet!$D:$D,LEFT($A13,SEARCH(" ",$A13)-1),Sheet!$V:$V,CK$2)</f>
        <v>4</v>
      </c>
      <c r="CL13" s="3">
        <f>COUNTIFS(Sheet!$D:$D,LEFT($A13,SEARCH(" ",$A13)-1),Sheet!$V:$V,CL$2)</f>
        <v>4</v>
      </c>
      <c r="CM13" s="3">
        <f>COUNTIFS(Sheet!$D:$D,LEFT($A13,SEARCH(" ",$A13)-1),Sheet!$V:$V,CM$2)</f>
        <v>1</v>
      </c>
      <c r="CN13" s="13">
        <f>COUNTIFS(Sheet!$D:$D,LEFT($A13,SEARCH(" ",$A13)-1),Sheet!$V:$V,CN$2)</f>
        <v>0</v>
      </c>
      <c r="CO13" s="5">
        <f>COUNTIFS(Sheet!$D:$D,LEFT($A13,SEARCH(" ",$A13)-1),Sheet!$W:$W,CO$2)</f>
        <v>0</v>
      </c>
      <c r="CP13" s="3">
        <f>COUNTIFS(Sheet!$D:$D,LEFT($A13,SEARCH(" ",$A13)-1),Sheet!$W:$W,CP$2)</f>
        <v>5</v>
      </c>
      <c r="CQ13" s="3">
        <f>COUNTIFS(Sheet!$D:$D,LEFT($A13,SEARCH(" ",$A13)-1),Sheet!$W:$W,CQ$2)</f>
        <v>3</v>
      </c>
      <c r="CR13" s="3">
        <f>COUNTIFS(Sheet!$D:$D,LEFT($A13,SEARCH(" ",$A13)-1),Sheet!$W:$W,CR$2)</f>
        <v>1</v>
      </c>
      <c r="CS13" s="4">
        <f>COUNTIFS(Sheet!$D:$D,LEFT($A13,SEARCH(" ",$A13)-1),Sheet!$W:$W,CS$2)</f>
        <v>0</v>
      </c>
      <c r="CT13" s="17">
        <f>COUNTIFS(Sheet!$D:$D,LEFT($A13,SEARCH(" ",$A13)-1),Sheet!$X:$X,CT$2)</f>
        <v>2</v>
      </c>
      <c r="CU13" s="3">
        <f>COUNTIFS(Sheet!$D:$D,LEFT($A13,SEARCH(" ",$A13)-1),Sheet!$X:$X,CU$2)</f>
        <v>7</v>
      </c>
      <c r="CV13" s="3">
        <f>COUNTIFS(Sheet!$D:$D,LEFT($A13,SEARCH(" ",$A13)-1),Sheet!$X:$X,CV$2)</f>
        <v>0</v>
      </c>
      <c r="CW13" s="3">
        <f>COUNTIFS(Sheet!$D:$D,LEFT($A13,SEARCH(" ",$A13)-1),Sheet!$X:$X,CW$2)</f>
        <v>0</v>
      </c>
      <c r="CX13" s="4">
        <f>COUNTIFS(Sheet!$D:$D,LEFT($A13,SEARCH(" ",$A13)-1),Sheet!$X:$X,CX$2)</f>
        <v>0</v>
      </c>
    </row>
    <row r="14" spans="1:102" ht="14.4" thickBot="1" x14ac:dyDescent="0.35">
      <c r="A14" s="6" t="s">
        <v>51</v>
      </c>
      <c r="B14" s="14">
        <f>COUNTIF(Sheet!D:D, ROW()-2)</f>
        <v>0</v>
      </c>
      <c r="C14" s="6">
        <f>COUNTIFS(Sheet!$D:$D,LEFT($A14,SEARCH(" ",$A14)-1),Sheet!$E:$E,C$2)</f>
        <v>0</v>
      </c>
      <c r="D14" s="7">
        <f>COUNTIFS(Sheet!$D:$D,LEFT($A14,SEARCH(" ",$A14)-1),Sheet!$E:$E,D$2)</f>
        <v>0</v>
      </c>
      <c r="E14" s="7">
        <f>COUNTIFS(Sheet!$D:$D,LEFT($A14,SEARCH(" ",$A14)-1),Sheet!$E:$E,E$2)</f>
        <v>0</v>
      </c>
      <c r="F14" s="7">
        <f>COUNTIFS(Sheet!$D:$D,LEFT($A14,SEARCH(" ",$A14)-1),Sheet!$E:$E,F$2)</f>
        <v>0</v>
      </c>
      <c r="G14" s="8">
        <f>COUNTIFS(Sheet!$D:$D,LEFT($A14,SEARCH(" ",$A14)-1),Sheet!$E:$E,G$2)</f>
        <v>0</v>
      </c>
      <c r="H14" s="15">
        <f>COUNTIFS(Sheet!$D:$D,LEFT($A14,SEARCH(" ",$A14)-1),Sheet!$F:$F,H$2)</f>
        <v>0</v>
      </c>
      <c r="I14" s="7">
        <f>COUNTIFS(Sheet!$D:$D,LEFT($A14,SEARCH(" ",$A14)-1),Sheet!$F:$F,I$2)</f>
        <v>0</v>
      </c>
      <c r="J14" s="7">
        <f>COUNTIFS(Sheet!$D:$D,LEFT($A14,SEARCH(" ",$A14)-1),Sheet!$F:$F,J$2)</f>
        <v>0</v>
      </c>
      <c r="K14" s="7">
        <f>COUNTIFS(Sheet!$D:$D,LEFT($A14,SEARCH(" ",$A14)-1),Sheet!$F:$F,K$2)</f>
        <v>0</v>
      </c>
      <c r="L14" s="14">
        <f>COUNTIFS(Sheet!$D:$D,LEFT($A14,SEARCH(" ",$A14)-1),Sheet!$F:$F,L$2)</f>
        <v>0</v>
      </c>
      <c r="M14" s="6">
        <f>COUNTIFS(Sheet!$D:$D,LEFT($A14,SEARCH(" ",$A14)-1),Sheet!$G:$G,M$2)</f>
        <v>0</v>
      </c>
      <c r="N14" s="7">
        <f>COUNTIFS(Sheet!$D:$D,LEFT($A14,SEARCH(" ",$A14)-1),Sheet!$G:$G,N$2)</f>
        <v>0</v>
      </c>
      <c r="O14" s="7">
        <f>COUNTIFS(Sheet!$D:$D,LEFT($A14,SEARCH(" ",$A14)-1),Sheet!$G:$G,O$2)</f>
        <v>0</v>
      </c>
      <c r="P14" s="7">
        <f>COUNTIFS(Sheet!$D:$D,LEFT($A14,SEARCH(" ",$A14)-1),Sheet!$G:$G,P$2)</f>
        <v>0</v>
      </c>
      <c r="Q14" s="8">
        <f>COUNTIFS(Sheet!$D:$D,LEFT($A14,SEARCH(" ",$A14)-1),Sheet!$G:$G,Q$2)</f>
        <v>0</v>
      </c>
      <c r="R14" s="15">
        <f>COUNTIFS(Sheet!$D:$D,LEFT($A14,SEARCH(" ",$A14)-1),Sheet!$H:$H,R$2)</f>
        <v>0</v>
      </c>
      <c r="S14" s="7">
        <f>COUNTIFS(Sheet!$D:$D,LEFT($A14,SEARCH(" ",$A14)-1),Sheet!$H:$H,S$2)</f>
        <v>0</v>
      </c>
      <c r="T14" s="7">
        <f>COUNTIFS(Sheet!$D:$D,LEFT($A14,SEARCH(" ",$A14)-1),Sheet!$H:$H,T$2)</f>
        <v>0</v>
      </c>
      <c r="U14" s="7">
        <f>COUNTIFS(Sheet!$D:$D,LEFT($A14,SEARCH(" ",$A14)-1),Sheet!$H:$H,U$2)</f>
        <v>0</v>
      </c>
      <c r="V14" s="14">
        <f>COUNTIFS(Sheet!$D:$D,LEFT($A14,SEARCH(" ",$A14)-1),Sheet!$H:$H,V$2)</f>
        <v>0</v>
      </c>
      <c r="W14" s="6">
        <f>COUNTIFS(Sheet!$D:$D,LEFT($A14,SEARCH(" ",$A14)-1),Sheet!$I:$I,W$2)</f>
        <v>0</v>
      </c>
      <c r="X14" s="7">
        <f>COUNTIFS(Sheet!$D:$D,LEFT($A14,SEARCH(" ",$A14)-1),Sheet!$I:$I,X$2)</f>
        <v>0</v>
      </c>
      <c r="Y14" s="7">
        <f>COUNTIFS(Sheet!$D:$D,LEFT($A14,SEARCH(" ",$A14)-1),Sheet!$I:$I,Y$2)</f>
        <v>0</v>
      </c>
      <c r="Z14" s="7">
        <f>COUNTIFS(Sheet!$D:$D,LEFT($A14,SEARCH(" ",$A14)-1),Sheet!$I:$I,Z$2)</f>
        <v>0</v>
      </c>
      <c r="AA14" s="8">
        <f>COUNTIFS(Sheet!$D:$D,LEFT($A14,SEARCH(" ",$A14)-1),Sheet!$I:$I,AA$2)</f>
        <v>0</v>
      </c>
      <c r="AB14" s="15">
        <f>COUNTIFS(Sheet!$D:$D,LEFT($A14,SEARCH(" ",$A14)-1),Sheet!$J:$J,AB$2)</f>
        <v>0</v>
      </c>
      <c r="AC14" s="7">
        <f>COUNTIFS(Sheet!$D:$D,LEFT($A14,SEARCH(" ",$A14)-1),Sheet!$J:$J,AC$2)</f>
        <v>0</v>
      </c>
      <c r="AD14" s="7">
        <f>COUNTIFS(Sheet!$D:$D,LEFT($A14,SEARCH(" ",$A14)-1),Sheet!$J:$J,AD$2)</f>
        <v>0</v>
      </c>
      <c r="AE14" s="7">
        <f>COUNTIFS(Sheet!$D:$D,LEFT($A14,SEARCH(" ",$A14)-1),Sheet!$J:$J,AE$2)</f>
        <v>0</v>
      </c>
      <c r="AF14" s="14">
        <f>COUNTIFS(Sheet!$D:$D,LEFT($A14,SEARCH(" ",$A14)-1),Sheet!$J:$J,AF$2)</f>
        <v>0</v>
      </c>
      <c r="AG14" s="6">
        <f>COUNTIFS(Sheet!$D:$D,LEFT($A14,SEARCH(" ",$A14)-1),Sheet!$K:$K,AG$2)</f>
        <v>0</v>
      </c>
      <c r="AH14" s="7">
        <f>COUNTIFS(Sheet!$D:$D,LEFT($A14,SEARCH(" ",$A14)-1),Sheet!$K:$K,AH$2)</f>
        <v>0</v>
      </c>
      <c r="AI14" s="7">
        <f>COUNTIFS(Sheet!$D:$D,LEFT($A14,SEARCH(" ",$A14)-1),Sheet!$K:$K,AI$2)</f>
        <v>0</v>
      </c>
      <c r="AJ14" s="7">
        <f>COUNTIFS(Sheet!$D:$D,LEFT($A14,SEARCH(" ",$A14)-1),Sheet!$K:$K,AJ$2)</f>
        <v>0</v>
      </c>
      <c r="AK14" s="8">
        <f>COUNTIFS(Sheet!$D:$D,LEFT($A14,SEARCH(" ",$A14)-1),Sheet!$K:$K,AK$2)</f>
        <v>0</v>
      </c>
      <c r="AL14" s="15">
        <f>COUNTIFS(Sheet!$D:$D,LEFT($A14,SEARCH(" ",$A14)-1),Sheet!$L:$L,AL$2)</f>
        <v>0</v>
      </c>
      <c r="AM14" s="7">
        <f>COUNTIFS(Sheet!$D:$D,LEFT($A14,SEARCH(" ",$A14)-1),Sheet!$L:$L,AM$2)</f>
        <v>0</v>
      </c>
      <c r="AN14" s="7">
        <f>COUNTIFS(Sheet!$D:$D,LEFT($A14,SEARCH(" ",$A14)-1),Sheet!$L:$L,AN$2)</f>
        <v>0</v>
      </c>
      <c r="AO14" s="7">
        <f>COUNTIFS(Sheet!$D:$D,LEFT($A14,SEARCH(" ",$A14)-1),Sheet!$L:$L,AO$2)</f>
        <v>0</v>
      </c>
      <c r="AP14" s="14">
        <f>COUNTIFS(Sheet!$D:$D,LEFT($A14,SEARCH(" ",$A14)-1),Sheet!$L:$L,AP$2)</f>
        <v>0</v>
      </c>
      <c r="AQ14" s="6">
        <f>COUNTIFS(Sheet!$D:$D,LEFT($A14,SEARCH(" ",$A14)-1),Sheet!$M:$M,AQ$2)</f>
        <v>0</v>
      </c>
      <c r="AR14" s="7">
        <f>COUNTIFS(Sheet!$D:$D,LEFT($A14,SEARCH(" ",$A14)-1),Sheet!$M:$M,AR$2)</f>
        <v>0</v>
      </c>
      <c r="AS14" s="7">
        <f>COUNTIFS(Sheet!$D:$D,LEFT($A14,SEARCH(" ",$A14)-1),Sheet!$M:$M,AS$2)</f>
        <v>0</v>
      </c>
      <c r="AT14" s="7">
        <f>COUNTIFS(Sheet!$D:$D,LEFT($A14,SEARCH(" ",$A14)-1),Sheet!$M:$M,AT$2)</f>
        <v>0</v>
      </c>
      <c r="AU14" s="8">
        <f>COUNTIFS(Sheet!$D:$D,LEFT($A14,SEARCH(" ",$A14)-1),Sheet!$M:$M,AU$2)</f>
        <v>0</v>
      </c>
      <c r="AV14" s="15">
        <f>COUNTIFS(Sheet!$D:$D,LEFT($A14,SEARCH(" ",$A14)-1),Sheet!$N:$N,AV$2)</f>
        <v>0</v>
      </c>
      <c r="AW14" s="7">
        <f>COUNTIFS(Sheet!$D:$D,LEFT($A14,SEARCH(" ",$A14)-1),Sheet!$N:$N,AW$2)</f>
        <v>0</v>
      </c>
      <c r="AX14" s="7">
        <f>COUNTIFS(Sheet!$D:$D,LEFT($A14,SEARCH(" ",$A14)-1),Sheet!$N:$N,AX$2)</f>
        <v>0</v>
      </c>
      <c r="AY14" s="7">
        <f>COUNTIFS(Sheet!$D:$D,LEFT($A14,SEARCH(" ",$A14)-1),Sheet!$N:$N,AY$2)</f>
        <v>0</v>
      </c>
      <c r="AZ14" s="14">
        <f>COUNTIFS(Sheet!$D:$D,LEFT($A14,SEARCH(" ",$A14)-1),Sheet!$N:$N,AZ$2)</f>
        <v>0</v>
      </c>
      <c r="BA14" s="6">
        <f>COUNTIFS(Sheet!$D:$D,LEFT($A14,SEARCH(" ",$A14)-1),Sheet!$O:$O,BA$2)</f>
        <v>0</v>
      </c>
      <c r="BB14" s="7">
        <f>COUNTIFS(Sheet!$D:$D,LEFT($A14,SEARCH(" ",$A14)-1),Sheet!$O:$O,BB$2)</f>
        <v>0</v>
      </c>
      <c r="BC14" s="7">
        <f>COUNTIFS(Sheet!$D:$D,LEFT($A14,SEARCH(" ",$A14)-1),Sheet!$O:$O,BC$2)</f>
        <v>0</v>
      </c>
      <c r="BD14" s="7">
        <f>COUNTIFS(Sheet!$D:$D,LEFT($A14,SEARCH(" ",$A14)-1),Sheet!$O:$O,BD$2)</f>
        <v>0</v>
      </c>
      <c r="BE14" s="8">
        <f>COUNTIFS(Sheet!$D:$D,LEFT($A14,SEARCH(" ",$A14)-1),Sheet!$O:$O,BE$2)</f>
        <v>0</v>
      </c>
      <c r="BF14" s="15">
        <f>COUNTIFS(Sheet!$D:$D,LEFT($A14,SEARCH(" ",$A14)-1),Sheet!$P:$P,BF$2)</f>
        <v>0</v>
      </c>
      <c r="BG14" s="7">
        <f>COUNTIFS(Sheet!$D:$D,LEFT($A14,SEARCH(" ",$A14)-1),Sheet!$P:$P,BG$2)</f>
        <v>0</v>
      </c>
      <c r="BH14" s="7">
        <f>COUNTIFS(Sheet!$D:$D,LEFT($A14,SEARCH(" ",$A14)-1),Sheet!$P:$P,BH$2)</f>
        <v>0</v>
      </c>
      <c r="BI14" s="7">
        <f>COUNTIFS(Sheet!$D:$D,LEFT($A14,SEARCH(" ",$A14)-1),Sheet!$P:$P,BI$2)</f>
        <v>0</v>
      </c>
      <c r="BJ14" s="14">
        <f>COUNTIFS(Sheet!$D:$D,LEFT($A14,SEARCH(" ",$A14)-1),Sheet!$P:$P,BJ$2)</f>
        <v>0</v>
      </c>
      <c r="BK14" s="6">
        <f>COUNTIFS(Sheet!$D:$D,LEFT($A14,SEARCH(" ",$A14)-1),Sheet!$Q:$Q,BK$2)</f>
        <v>0</v>
      </c>
      <c r="BL14" s="7">
        <f>COUNTIFS(Sheet!$D:$D,LEFT($A14,SEARCH(" ",$A14)-1),Sheet!$Q:$Q,BL$2)</f>
        <v>0</v>
      </c>
      <c r="BM14" s="7">
        <f>COUNTIFS(Sheet!$D:$D,LEFT($A14,SEARCH(" ",$A14)-1),Sheet!$Q:$Q,BM$2)</f>
        <v>0</v>
      </c>
      <c r="BN14" s="7">
        <f>COUNTIFS(Sheet!$D:$D,LEFT($A14,SEARCH(" ",$A14)-1),Sheet!$Q:$Q,BN$2)</f>
        <v>0</v>
      </c>
      <c r="BO14" s="8">
        <f>COUNTIFS(Sheet!$D:$D,LEFT($A14,SEARCH(" ",$A14)-1),Sheet!$Q:$Q,BO$2)</f>
        <v>0</v>
      </c>
      <c r="BP14" s="15">
        <f>COUNTIFS(Sheet!$D:$D,LEFT($A14,SEARCH(" ",$A14)-1),Sheet!$R:$R,BP$2)</f>
        <v>0</v>
      </c>
      <c r="BQ14" s="7">
        <f>COUNTIFS(Sheet!$D:$D,LEFT($A14,SEARCH(" ",$A14)-1),Sheet!$R:$R,BQ$2)</f>
        <v>0</v>
      </c>
      <c r="BR14" s="7">
        <f>COUNTIFS(Sheet!$D:$D,LEFT($A14,SEARCH(" ",$A14)-1),Sheet!$R:$R,BR$2)</f>
        <v>0</v>
      </c>
      <c r="BS14" s="7">
        <f>COUNTIFS(Sheet!$D:$D,LEFT($A14,SEARCH(" ",$A14)-1),Sheet!$R:$R,BS$2)</f>
        <v>0</v>
      </c>
      <c r="BT14" s="14">
        <f>COUNTIFS(Sheet!$D:$D,LEFT($A14,SEARCH(" ",$A14)-1),Sheet!$R:$R,BT$2)</f>
        <v>0</v>
      </c>
      <c r="BU14" s="6">
        <f>COUNTIFS(Sheet!$D:$D,LEFT($A14,SEARCH(" ",$A14)-1),Sheet!$S:$S,BU$2)</f>
        <v>0</v>
      </c>
      <c r="BV14" s="7">
        <f>COUNTIFS(Sheet!$D:$D,LEFT($A14,SEARCH(" ",$A14)-1),Sheet!$S:$S,BV$2)</f>
        <v>0</v>
      </c>
      <c r="BW14" s="7">
        <f>COUNTIFS(Sheet!$D:$D,LEFT($A14,SEARCH(" ",$A14)-1),Sheet!$S:$S,BW$2)</f>
        <v>0</v>
      </c>
      <c r="BX14" s="7">
        <f>COUNTIFS(Sheet!$D:$D,LEFT($A14,SEARCH(" ",$A14)-1),Sheet!$S:$S,BX$2)</f>
        <v>0</v>
      </c>
      <c r="BY14" s="8">
        <f>COUNTIFS(Sheet!$D:$D,LEFT($A14,SEARCH(" ",$A14)-1),Sheet!$S:$S,BY$2)</f>
        <v>0</v>
      </c>
      <c r="BZ14" s="15">
        <f>COUNTIFS(Sheet!$D:$D,LEFT($A14,SEARCH(" ",$A14)-1),Sheet!$T:$T,BZ$2)</f>
        <v>0</v>
      </c>
      <c r="CA14" s="7">
        <f>COUNTIFS(Sheet!$D:$D,LEFT($A14,SEARCH(" ",$A14)-1),Sheet!$T:$T,CA$2)</f>
        <v>0</v>
      </c>
      <c r="CB14" s="7">
        <f>COUNTIFS(Sheet!$D:$D,LEFT($A14,SEARCH(" ",$A14)-1),Sheet!$T:$T,CB$2)</f>
        <v>0</v>
      </c>
      <c r="CC14" s="7">
        <f>COUNTIFS(Sheet!$D:$D,LEFT($A14,SEARCH(" ",$A14)-1),Sheet!$T:$T,CC$2)</f>
        <v>0</v>
      </c>
      <c r="CD14" s="14">
        <f>COUNTIFS(Sheet!$D:$D,LEFT($A14,SEARCH(" ",$A14)-1),Sheet!$T:$T,CD$2)</f>
        <v>0</v>
      </c>
      <c r="CE14" s="6">
        <f>COUNTIFS(Sheet!$D:$D,LEFT($A14,SEARCH(" ",$A14)-1),Sheet!$U:$U,CE$2)</f>
        <v>0</v>
      </c>
      <c r="CF14" s="7">
        <f>COUNTIFS(Sheet!$D:$D,LEFT($A14,SEARCH(" ",$A14)-1),Sheet!$U:$U,CF$2)</f>
        <v>0</v>
      </c>
      <c r="CG14" s="7">
        <f>COUNTIFS(Sheet!$D:$D,LEFT($A14,SEARCH(" ",$A14)-1),Sheet!$U:$U,CG$2)</f>
        <v>0</v>
      </c>
      <c r="CH14" s="7">
        <f>COUNTIFS(Sheet!$D:$D,LEFT($A14,SEARCH(" ",$A14)-1),Sheet!$U:$U,CH$2)</f>
        <v>0</v>
      </c>
      <c r="CI14" s="8">
        <f>COUNTIFS(Sheet!$D:$D,LEFT($A14,SEARCH(" ",$A14)-1),Sheet!$U:$U,CI$2)</f>
        <v>0</v>
      </c>
      <c r="CJ14" s="15">
        <f>COUNTIFS(Sheet!$D:$D,LEFT($A14,SEARCH(" ",$A14)-1),Sheet!$V:$V,CJ$2)</f>
        <v>0</v>
      </c>
      <c r="CK14" s="7">
        <f>COUNTIFS(Sheet!$D:$D,LEFT($A14,SEARCH(" ",$A14)-1),Sheet!$V:$V,CK$2)</f>
        <v>0</v>
      </c>
      <c r="CL14" s="7">
        <f>COUNTIFS(Sheet!$D:$D,LEFT($A14,SEARCH(" ",$A14)-1),Sheet!$V:$V,CL$2)</f>
        <v>0</v>
      </c>
      <c r="CM14" s="7">
        <f>COUNTIFS(Sheet!$D:$D,LEFT($A14,SEARCH(" ",$A14)-1),Sheet!$V:$V,CM$2)</f>
        <v>0</v>
      </c>
      <c r="CN14" s="14">
        <f>COUNTIFS(Sheet!$D:$D,LEFT($A14,SEARCH(" ",$A14)-1),Sheet!$V:$V,CN$2)</f>
        <v>0</v>
      </c>
      <c r="CO14" s="6">
        <f>COUNTIFS(Sheet!$D:$D,LEFT($A14,SEARCH(" ",$A14)-1),Sheet!$W:$W,CO$2)</f>
        <v>0</v>
      </c>
      <c r="CP14" s="7">
        <f>COUNTIFS(Sheet!$D:$D,LEFT($A14,SEARCH(" ",$A14)-1),Sheet!$W:$W,CP$2)</f>
        <v>0</v>
      </c>
      <c r="CQ14" s="7">
        <f>COUNTIFS(Sheet!$D:$D,LEFT($A14,SEARCH(" ",$A14)-1),Sheet!$W:$W,CQ$2)</f>
        <v>0</v>
      </c>
      <c r="CR14" s="7">
        <f>COUNTIFS(Sheet!$D:$D,LEFT($A14,SEARCH(" ",$A14)-1),Sheet!$W:$W,CR$2)</f>
        <v>0</v>
      </c>
      <c r="CS14" s="8">
        <f>COUNTIFS(Sheet!$D:$D,LEFT($A14,SEARCH(" ",$A14)-1),Sheet!$W:$W,CS$2)</f>
        <v>0</v>
      </c>
      <c r="CT14" s="15">
        <f>COUNTIFS(Sheet!$D:$D,LEFT($A14,SEARCH(" ",$A14)-1),Sheet!$X:$X,CT$2)</f>
        <v>0</v>
      </c>
      <c r="CU14" s="7">
        <f>COUNTIFS(Sheet!$D:$D,LEFT($A14,SEARCH(" ",$A14)-1),Sheet!$X:$X,CU$2)</f>
        <v>0</v>
      </c>
      <c r="CV14" s="7">
        <f>COUNTIFS(Sheet!$D:$D,LEFT($A14,SEARCH(" ",$A14)-1),Sheet!$X:$X,CV$2)</f>
        <v>0</v>
      </c>
      <c r="CW14" s="7">
        <f>COUNTIFS(Sheet!$D:$D,LEFT($A14,SEARCH(" ",$A14)-1),Sheet!$X:$X,CW$2)</f>
        <v>0</v>
      </c>
      <c r="CX14" s="8">
        <f>COUNTIFS(Sheet!$D:$D,LEFT($A14,SEARCH(" ",$A14)-1),Sheet!$X:$X,CX$2)</f>
        <v>0</v>
      </c>
    </row>
    <row r="15" spans="1:102" ht="14.4" thickBot="1" x14ac:dyDescent="0.35"/>
    <row r="16" spans="1:102" x14ac:dyDescent="0.3">
      <c r="A16" s="18" t="s">
        <v>53</v>
      </c>
      <c r="B16" s="19">
        <f>SUM(B3:B14)</f>
        <v>104</v>
      </c>
      <c r="C16" s="19">
        <f t="shared" ref="C16:BN16" si="91">SUM(C3:C14)</f>
        <v>18</v>
      </c>
      <c r="D16" s="19">
        <f t="shared" si="91"/>
        <v>54</v>
      </c>
      <c r="E16" s="19">
        <f t="shared" si="91"/>
        <v>27</v>
      </c>
      <c r="F16" s="19">
        <f t="shared" si="91"/>
        <v>3</v>
      </c>
      <c r="G16" s="19">
        <f t="shared" si="91"/>
        <v>2</v>
      </c>
      <c r="H16" s="19">
        <f t="shared" si="91"/>
        <v>16</v>
      </c>
      <c r="I16" s="19">
        <f t="shared" si="91"/>
        <v>59</v>
      </c>
      <c r="J16" s="19">
        <f t="shared" si="91"/>
        <v>25</v>
      </c>
      <c r="K16" s="19">
        <f t="shared" si="91"/>
        <v>3</v>
      </c>
      <c r="L16" s="19">
        <f t="shared" si="91"/>
        <v>1</v>
      </c>
      <c r="M16" s="19">
        <f t="shared" si="91"/>
        <v>13</v>
      </c>
      <c r="N16" s="19">
        <f t="shared" si="91"/>
        <v>67</v>
      </c>
      <c r="O16" s="19">
        <f t="shared" si="91"/>
        <v>19</v>
      </c>
      <c r="P16" s="19">
        <f t="shared" si="91"/>
        <v>5</v>
      </c>
      <c r="Q16" s="19">
        <f t="shared" si="91"/>
        <v>0</v>
      </c>
      <c r="R16" s="19">
        <f t="shared" si="91"/>
        <v>13</v>
      </c>
      <c r="S16" s="19">
        <f t="shared" si="91"/>
        <v>61</v>
      </c>
      <c r="T16" s="19">
        <f t="shared" si="91"/>
        <v>27</v>
      </c>
      <c r="U16" s="19">
        <f t="shared" si="91"/>
        <v>3</v>
      </c>
      <c r="V16" s="19">
        <f t="shared" si="91"/>
        <v>0</v>
      </c>
      <c r="W16" s="19">
        <f t="shared" si="91"/>
        <v>39</v>
      </c>
      <c r="X16" s="19">
        <f t="shared" si="91"/>
        <v>50</v>
      </c>
      <c r="Y16" s="19">
        <f t="shared" si="91"/>
        <v>13</v>
      </c>
      <c r="Z16" s="19">
        <f t="shared" si="91"/>
        <v>2</v>
      </c>
      <c r="AA16" s="19">
        <f t="shared" si="91"/>
        <v>0</v>
      </c>
      <c r="AB16" s="19">
        <f t="shared" si="91"/>
        <v>10</v>
      </c>
      <c r="AC16" s="19">
        <f t="shared" si="91"/>
        <v>66</v>
      </c>
      <c r="AD16" s="19">
        <f t="shared" si="91"/>
        <v>25</v>
      </c>
      <c r="AE16" s="19">
        <f t="shared" si="91"/>
        <v>2</v>
      </c>
      <c r="AF16" s="19">
        <f t="shared" si="91"/>
        <v>1</v>
      </c>
      <c r="AG16" s="19">
        <f t="shared" si="91"/>
        <v>10</v>
      </c>
      <c r="AH16" s="19">
        <f t="shared" si="91"/>
        <v>52</v>
      </c>
      <c r="AI16" s="19">
        <f t="shared" si="91"/>
        <v>30</v>
      </c>
      <c r="AJ16" s="19">
        <f t="shared" si="91"/>
        <v>11</v>
      </c>
      <c r="AK16" s="19">
        <f t="shared" si="91"/>
        <v>1</v>
      </c>
      <c r="AL16" s="19">
        <f t="shared" si="91"/>
        <v>9</v>
      </c>
      <c r="AM16" s="19">
        <f t="shared" si="91"/>
        <v>55</v>
      </c>
      <c r="AN16" s="19">
        <f t="shared" si="91"/>
        <v>36</v>
      </c>
      <c r="AO16" s="19">
        <f t="shared" si="91"/>
        <v>4</v>
      </c>
      <c r="AP16" s="19">
        <f t="shared" si="91"/>
        <v>0</v>
      </c>
      <c r="AQ16" s="19">
        <f t="shared" si="91"/>
        <v>6</v>
      </c>
      <c r="AR16" s="19">
        <f t="shared" si="91"/>
        <v>58</v>
      </c>
      <c r="AS16" s="19">
        <f t="shared" si="91"/>
        <v>30</v>
      </c>
      <c r="AT16" s="19">
        <f t="shared" si="91"/>
        <v>8</v>
      </c>
      <c r="AU16" s="19">
        <f t="shared" si="91"/>
        <v>2</v>
      </c>
      <c r="AV16" s="19">
        <f t="shared" si="91"/>
        <v>12</v>
      </c>
      <c r="AW16" s="19">
        <f t="shared" si="91"/>
        <v>67</v>
      </c>
      <c r="AX16" s="19">
        <f t="shared" si="91"/>
        <v>23</v>
      </c>
      <c r="AY16" s="19">
        <f t="shared" si="91"/>
        <v>2</v>
      </c>
      <c r="AZ16" s="19">
        <f t="shared" si="91"/>
        <v>0</v>
      </c>
      <c r="BA16" s="19">
        <f t="shared" si="91"/>
        <v>9</v>
      </c>
      <c r="BB16" s="19">
        <f t="shared" si="91"/>
        <v>65</v>
      </c>
      <c r="BC16" s="19">
        <f t="shared" si="91"/>
        <v>26</v>
      </c>
      <c r="BD16" s="19">
        <f t="shared" si="91"/>
        <v>4</v>
      </c>
      <c r="BE16" s="19">
        <f t="shared" si="91"/>
        <v>0</v>
      </c>
      <c r="BF16" s="19">
        <f t="shared" si="91"/>
        <v>8</v>
      </c>
      <c r="BG16" s="19">
        <f t="shared" si="91"/>
        <v>66</v>
      </c>
      <c r="BH16" s="19">
        <f t="shared" si="91"/>
        <v>26</v>
      </c>
      <c r="BI16" s="19">
        <f t="shared" si="91"/>
        <v>4</v>
      </c>
      <c r="BJ16" s="19">
        <f t="shared" si="91"/>
        <v>0</v>
      </c>
      <c r="BK16" s="19">
        <f t="shared" si="91"/>
        <v>7</v>
      </c>
      <c r="BL16" s="19">
        <f t="shared" si="91"/>
        <v>51</v>
      </c>
      <c r="BM16" s="19">
        <f t="shared" si="91"/>
        <v>39</v>
      </c>
      <c r="BN16" s="19">
        <f t="shared" si="91"/>
        <v>6</v>
      </c>
      <c r="BO16" s="19">
        <f t="shared" ref="BO16:CX16" si="92">SUM(BO3:BO14)</f>
        <v>1</v>
      </c>
      <c r="BP16" s="19">
        <f t="shared" si="92"/>
        <v>11</v>
      </c>
      <c r="BQ16" s="19">
        <f t="shared" si="92"/>
        <v>59</v>
      </c>
      <c r="BR16" s="19">
        <f t="shared" si="92"/>
        <v>28</v>
      </c>
      <c r="BS16" s="19">
        <f t="shared" si="92"/>
        <v>6</v>
      </c>
      <c r="BT16" s="19">
        <f t="shared" si="92"/>
        <v>0</v>
      </c>
      <c r="BU16" s="19">
        <f t="shared" si="92"/>
        <v>18</v>
      </c>
      <c r="BV16" s="19">
        <f t="shared" si="92"/>
        <v>59</v>
      </c>
      <c r="BW16" s="19">
        <f t="shared" si="92"/>
        <v>9</v>
      </c>
      <c r="BX16" s="19">
        <f t="shared" si="92"/>
        <v>16</v>
      </c>
      <c r="BY16" s="19">
        <f t="shared" si="92"/>
        <v>2</v>
      </c>
      <c r="BZ16" s="19">
        <f t="shared" si="92"/>
        <v>17</v>
      </c>
      <c r="CA16" s="19">
        <f t="shared" si="92"/>
        <v>64</v>
      </c>
      <c r="CB16" s="19">
        <f t="shared" si="92"/>
        <v>19</v>
      </c>
      <c r="CC16" s="19">
        <f t="shared" si="92"/>
        <v>4</v>
      </c>
      <c r="CD16" s="19">
        <f t="shared" si="92"/>
        <v>0</v>
      </c>
      <c r="CE16" s="19">
        <f t="shared" si="92"/>
        <v>13</v>
      </c>
      <c r="CF16" s="19">
        <f t="shared" si="92"/>
        <v>52</v>
      </c>
      <c r="CG16" s="19">
        <f t="shared" si="92"/>
        <v>31</v>
      </c>
      <c r="CH16" s="19">
        <f t="shared" si="92"/>
        <v>8</v>
      </c>
      <c r="CI16" s="19">
        <f t="shared" si="92"/>
        <v>0</v>
      </c>
      <c r="CJ16" s="19">
        <f t="shared" si="92"/>
        <v>11</v>
      </c>
      <c r="CK16" s="19">
        <f t="shared" si="92"/>
        <v>62</v>
      </c>
      <c r="CL16" s="19">
        <f t="shared" si="92"/>
        <v>24</v>
      </c>
      <c r="CM16" s="19">
        <f t="shared" si="92"/>
        <v>7</v>
      </c>
      <c r="CN16" s="19">
        <f t="shared" si="92"/>
        <v>0</v>
      </c>
      <c r="CO16" s="19">
        <f t="shared" si="92"/>
        <v>6</v>
      </c>
      <c r="CP16" s="19">
        <f t="shared" si="92"/>
        <v>56</v>
      </c>
      <c r="CQ16" s="19">
        <f t="shared" si="92"/>
        <v>30</v>
      </c>
      <c r="CR16" s="19">
        <f t="shared" si="92"/>
        <v>11</v>
      </c>
      <c r="CS16" s="19">
        <f t="shared" si="92"/>
        <v>1</v>
      </c>
      <c r="CT16" s="19">
        <f t="shared" si="92"/>
        <v>22</v>
      </c>
      <c r="CU16" s="19">
        <f t="shared" si="92"/>
        <v>73</v>
      </c>
      <c r="CV16" s="19">
        <f t="shared" si="92"/>
        <v>7</v>
      </c>
      <c r="CW16" s="19">
        <f t="shared" si="92"/>
        <v>2</v>
      </c>
      <c r="CX16" s="20">
        <f t="shared" si="92"/>
        <v>0</v>
      </c>
    </row>
    <row r="17" spans="1:102" ht="14.4" thickBot="1" x14ac:dyDescent="0.35">
      <c r="A17" s="6"/>
      <c r="B17" s="22">
        <f>B16/$B$16</f>
        <v>1</v>
      </c>
      <c r="C17" s="23">
        <f>C16/$B$16</f>
        <v>0.17307692307692307</v>
      </c>
      <c r="D17" s="23">
        <f t="shared" ref="D17:BO17" si="93">D16/$B$16</f>
        <v>0.51923076923076927</v>
      </c>
      <c r="E17" s="23">
        <f t="shared" si="93"/>
        <v>0.25961538461538464</v>
      </c>
      <c r="F17" s="23">
        <f t="shared" si="93"/>
        <v>2.8846153846153848E-2</v>
      </c>
      <c r="G17" s="23">
        <f t="shared" si="93"/>
        <v>1.9230769230769232E-2</v>
      </c>
      <c r="H17" s="23">
        <f t="shared" si="93"/>
        <v>0.15384615384615385</v>
      </c>
      <c r="I17" s="23">
        <f t="shared" si="93"/>
        <v>0.56730769230769229</v>
      </c>
      <c r="J17" s="23">
        <f t="shared" si="93"/>
        <v>0.24038461538461539</v>
      </c>
      <c r="K17" s="23">
        <f t="shared" si="93"/>
        <v>2.8846153846153848E-2</v>
      </c>
      <c r="L17" s="23">
        <f t="shared" si="93"/>
        <v>9.6153846153846159E-3</v>
      </c>
      <c r="M17" s="23">
        <f t="shared" si="93"/>
        <v>0.125</v>
      </c>
      <c r="N17" s="23">
        <f t="shared" si="93"/>
        <v>0.64423076923076927</v>
      </c>
      <c r="O17" s="23">
        <f t="shared" si="93"/>
        <v>0.18269230769230768</v>
      </c>
      <c r="P17" s="23">
        <f t="shared" si="93"/>
        <v>4.807692307692308E-2</v>
      </c>
      <c r="Q17" s="23">
        <f t="shared" si="93"/>
        <v>0</v>
      </c>
      <c r="R17" s="23">
        <f t="shared" si="93"/>
        <v>0.125</v>
      </c>
      <c r="S17" s="23">
        <f t="shared" si="93"/>
        <v>0.58653846153846156</v>
      </c>
      <c r="T17" s="23">
        <f t="shared" si="93"/>
        <v>0.25961538461538464</v>
      </c>
      <c r="U17" s="23">
        <f t="shared" si="93"/>
        <v>2.8846153846153848E-2</v>
      </c>
      <c r="V17" s="23">
        <f t="shared" si="93"/>
        <v>0</v>
      </c>
      <c r="W17" s="23">
        <f t="shared" si="93"/>
        <v>0.375</v>
      </c>
      <c r="X17" s="23">
        <f t="shared" si="93"/>
        <v>0.48076923076923078</v>
      </c>
      <c r="Y17" s="23">
        <f t="shared" si="93"/>
        <v>0.125</v>
      </c>
      <c r="Z17" s="23">
        <f t="shared" si="93"/>
        <v>1.9230769230769232E-2</v>
      </c>
      <c r="AA17" s="23">
        <f t="shared" si="93"/>
        <v>0</v>
      </c>
      <c r="AB17" s="23">
        <f t="shared" si="93"/>
        <v>9.6153846153846159E-2</v>
      </c>
      <c r="AC17" s="23">
        <f t="shared" si="93"/>
        <v>0.63461538461538458</v>
      </c>
      <c r="AD17" s="23">
        <f t="shared" si="93"/>
        <v>0.24038461538461539</v>
      </c>
      <c r="AE17" s="23">
        <f t="shared" si="93"/>
        <v>1.9230769230769232E-2</v>
      </c>
      <c r="AF17" s="23">
        <f t="shared" si="93"/>
        <v>9.6153846153846159E-3</v>
      </c>
      <c r="AG17" s="23">
        <f t="shared" si="93"/>
        <v>9.6153846153846159E-2</v>
      </c>
      <c r="AH17" s="23">
        <f t="shared" si="93"/>
        <v>0.5</v>
      </c>
      <c r="AI17" s="23">
        <f t="shared" si="93"/>
        <v>0.28846153846153844</v>
      </c>
      <c r="AJ17" s="23">
        <f t="shared" si="93"/>
        <v>0.10576923076923077</v>
      </c>
      <c r="AK17" s="23">
        <f t="shared" si="93"/>
        <v>9.6153846153846159E-3</v>
      </c>
      <c r="AL17" s="23">
        <f t="shared" si="93"/>
        <v>8.6538461538461536E-2</v>
      </c>
      <c r="AM17" s="23">
        <f t="shared" si="93"/>
        <v>0.52884615384615385</v>
      </c>
      <c r="AN17" s="23">
        <f t="shared" si="93"/>
        <v>0.34615384615384615</v>
      </c>
      <c r="AO17" s="23">
        <f t="shared" si="93"/>
        <v>3.8461538461538464E-2</v>
      </c>
      <c r="AP17" s="23">
        <f t="shared" si="93"/>
        <v>0</v>
      </c>
      <c r="AQ17" s="23">
        <f t="shared" si="93"/>
        <v>5.7692307692307696E-2</v>
      </c>
      <c r="AR17" s="23">
        <f t="shared" si="93"/>
        <v>0.55769230769230771</v>
      </c>
      <c r="AS17" s="23">
        <f t="shared" si="93"/>
        <v>0.28846153846153844</v>
      </c>
      <c r="AT17" s="23">
        <f t="shared" si="93"/>
        <v>7.6923076923076927E-2</v>
      </c>
      <c r="AU17" s="23">
        <f t="shared" si="93"/>
        <v>1.9230769230769232E-2</v>
      </c>
      <c r="AV17" s="23">
        <f t="shared" si="93"/>
        <v>0.11538461538461539</v>
      </c>
      <c r="AW17" s="23">
        <f t="shared" si="93"/>
        <v>0.64423076923076927</v>
      </c>
      <c r="AX17" s="23">
        <f t="shared" si="93"/>
        <v>0.22115384615384615</v>
      </c>
      <c r="AY17" s="23">
        <f t="shared" si="93"/>
        <v>1.9230769230769232E-2</v>
      </c>
      <c r="AZ17" s="23">
        <f t="shared" si="93"/>
        <v>0</v>
      </c>
      <c r="BA17" s="23">
        <f t="shared" si="93"/>
        <v>8.6538461538461536E-2</v>
      </c>
      <c r="BB17" s="23">
        <f t="shared" si="93"/>
        <v>0.625</v>
      </c>
      <c r="BC17" s="23">
        <f t="shared" si="93"/>
        <v>0.25</v>
      </c>
      <c r="BD17" s="23">
        <f t="shared" si="93"/>
        <v>3.8461538461538464E-2</v>
      </c>
      <c r="BE17" s="23">
        <f t="shared" si="93"/>
        <v>0</v>
      </c>
      <c r="BF17" s="23">
        <f t="shared" si="93"/>
        <v>7.6923076923076927E-2</v>
      </c>
      <c r="BG17" s="23">
        <f t="shared" si="93"/>
        <v>0.63461538461538458</v>
      </c>
      <c r="BH17" s="23">
        <f t="shared" si="93"/>
        <v>0.25</v>
      </c>
      <c r="BI17" s="23">
        <f t="shared" si="93"/>
        <v>3.8461538461538464E-2</v>
      </c>
      <c r="BJ17" s="23">
        <f t="shared" si="93"/>
        <v>0</v>
      </c>
      <c r="BK17" s="23">
        <f t="shared" si="93"/>
        <v>6.7307692307692304E-2</v>
      </c>
      <c r="BL17" s="23">
        <f t="shared" si="93"/>
        <v>0.49038461538461536</v>
      </c>
      <c r="BM17" s="23">
        <f t="shared" si="93"/>
        <v>0.375</v>
      </c>
      <c r="BN17" s="23">
        <f t="shared" si="93"/>
        <v>5.7692307692307696E-2</v>
      </c>
      <c r="BO17" s="23">
        <f t="shared" si="93"/>
        <v>9.6153846153846159E-3</v>
      </c>
      <c r="BP17" s="23">
        <f t="shared" ref="BP17:CX17" si="94">BP16/$B$16</f>
        <v>0.10576923076923077</v>
      </c>
      <c r="BQ17" s="23">
        <f t="shared" si="94"/>
        <v>0.56730769230769229</v>
      </c>
      <c r="BR17" s="23">
        <f t="shared" si="94"/>
        <v>0.26923076923076922</v>
      </c>
      <c r="BS17" s="23">
        <f t="shared" si="94"/>
        <v>5.7692307692307696E-2</v>
      </c>
      <c r="BT17" s="23">
        <f t="shared" si="94"/>
        <v>0</v>
      </c>
      <c r="BU17" s="23">
        <f t="shared" si="94"/>
        <v>0.17307692307692307</v>
      </c>
      <c r="BV17" s="23">
        <f t="shared" si="94"/>
        <v>0.56730769230769229</v>
      </c>
      <c r="BW17" s="23">
        <f t="shared" si="94"/>
        <v>8.6538461538461536E-2</v>
      </c>
      <c r="BX17" s="23">
        <f t="shared" si="94"/>
        <v>0.15384615384615385</v>
      </c>
      <c r="BY17" s="23">
        <f t="shared" si="94"/>
        <v>1.9230769230769232E-2</v>
      </c>
      <c r="BZ17" s="23">
        <f t="shared" si="94"/>
        <v>0.16346153846153846</v>
      </c>
      <c r="CA17" s="23">
        <f t="shared" si="94"/>
        <v>0.61538461538461542</v>
      </c>
      <c r="CB17" s="23">
        <f t="shared" si="94"/>
        <v>0.18269230769230768</v>
      </c>
      <c r="CC17" s="23">
        <f t="shared" si="94"/>
        <v>3.8461538461538464E-2</v>
      </c>
      <c r="CD17" s="23">
        <f t="shared" si="94"/>
        <v>0</v>
      </c>
      <c r="CE17" s="23">
        <f t="shared" si="94"/>
        <v>0.125</v>
      </c>
      <c r="CF17" s="23">
        <f t="shared" si="94"/>
        <v>0.5</v>
      </c>
      <c r="CG17" s="23">
        <f t="shared" si="94"/>
        <v>0.29807692307692307</v>
      </c>
      <c r="CH17" s="23">
        <f t="shared" si="94"/>
        <v>7.6923076923076927E-2</v>
      </c>
      <c r="CI17" s="23">
        <f t="shared" si="94"/>
        <v>0</v>
      </c>
      <c r="CJ17" s="23">
        <f t="shared" si="94"/>
        <v>0.10576923076923077</v>
      </c>
      <c r="CK17" s="23">
        <f t="shared" si="94"/>
        <v>0.59615384615384615</v>
      </c>
      <c r="CL17" s="23">
        <f t="shared" si="94"/>
        <v>0.23076923076923078</v>
      </c>
      <c r="CM17" s="23">
        <f t="shared" si="94"/>
        <v>6.7307692307692304E-2</v>
      </c>
      <c r="CN17" s="23">
        <f t="shared" si="94"/>
        <v>0</v>
      </c>
      <c r="CO17" s="23">
        <f t="shared" si="94"/>
        <v>5.7692307692307696E-2</v>
      </c>
      <c r="CP17" s="23">
        <f t="shared" si="94"/>
        <v>0.53846153846153844</v>
      </c>
      <c r="CQ17" s="23">
        <f t="shared" si="94"/>
        <v>0.28846153846153844</v>
      </c>
      <c r="CR17" s="23">
        <f t="shared" si="94"/>
        <v>0.10576923076923077</v>
      </c>
      <c r="CS17" s="23">
        <f t="shared" si="94"/>
        <v>9.6153846153846159E-3</v>
      </c>
      <c r="CT17" s="23">
        <f t="shared" si="94"/>
        <v>0.21153846153846154</v>
      </c>
      <c r="CU17" s="23">
        <f t="shared" si="94"/>
        <v>0.70192307692307687</v>
      </c>
      <c r="CV17" s="23">
        <f t="shared" si="94"/>
        <v>6.7307692307692304E-2</v>
      </c>
      <c r="CW17" s="23">
        <f t="shared" si="94"/>
        <v>1.9230769230769232E-2</v>
      </c>
      <c r="CX17" s="23">
        <f t="shared" si="94"/>
        <v>0</v>
      </c>
    </row>
    <row r="19" spans="1:102" x14ac:dyDescent="0.3">
      <c r="A19" s="3" t="s">
        <v>54</v>
      </c>
      <c r="B19" s="3">
        <f>SUM(C19:G19)</f>
        <v>2080</v>
      </c>
      <c r="C19" s="3">
        <f>COUNTIF(Sheet!$D:$X,C2)</f>
        <v>268</v>
      </c>
      <c r="D19" s="3">
        <f>COUNTIF(Sheet!$D:$X,D2)</f>
        <v>1196</v>
      </c>
      <c r="E19" s="3">
        <f>COUNTIF(Sheet!$D:$X,E2)</f>
        <v>494</v>
      </c>
      <c r="F19" s="3">
        <f>COUNTIF(Sheet!$D:$X,F2)</f>
        <v>111</v>
      </c>
      <c r="G19" s="3">
        <f>COUNTIF(Sheet!$D:$X,G2)</f>
        <v>11</v>
      </c>
    </row>
    <row r="20" spans="1:102" x14ac:dyDescent="0.3">
      <c r="A20" s="3"/>
      <c r="B20" s="26">
        <f>B19/$B$19</f>
        <v>1</v>
      </c>
      <c r="C20" s="27">
        <f t="shared" ref="C20:G20" si="95">C19/$B$19</f>
        <v>0.12884615384615383</v>
      </c>
      <c r="D20" s="27">
        <f t="shared" si="95"/>
        <v>0.57499999999999996</v>
      </c>
      <c r="E20" s="27">
        <f t="shared" si="95"/>
        <v>0.23749999999999999</v>
      </c>
      <c r="F20" s="27">
        <f t="shared" si="95"/>
        <v>5.3365384615384613E-2</v>
      </c>
      <c r="G20" s="27">
        <f t="shared" si="95"/>
        <v>5.2884615384615388E-3</v>
      </c>
    </row>
    <row r="21" spans="1:102" x14ac:dyDescent="0.3">
      <c r="C21" s="2">
        <f>C19/20</f>
        <v>13.4</v>
      </c>
      <c r="D21" s="2">
        <f t="shared" ref="D21:G21" si="96">D19/20</f>
        <v>59.8</v>
      </c>
      <c r="E21" s="2">
        <f t="shared" si="96"/>
        <v>24.7</v>
      </c>
      <c r="F21" s="2">
        <f t="shared" si="96"/>
        <v>5.55</v>
      </c>
      <c r="G21" s="2">
        <f t="shared" si="96"/>
        <v>0.55000000000000004</v>
      </c>
    </row>
    <row r="22" spans="1:102" x14ac:dyDescent="0.3">
      <c r="C22" s="2">
        <f>SUM(C21:D21)</f>
        <v>73.2</v>
      </c>
      <c r="D22" s="24">
        <f>SUM(C20:D20)</f>
        <v>0.70384615384615379</v>
      </c>
      <c r="E22" s="2">
        <f>E21</f>
        <v>24.7</v>
      </c>
      <c r="F22" s="2">
        <f>SUM(F21:G21)</f>
        <v>6.1</v>
      </c>
      <c r="G22" s="24">
        <f>SUM(F20:G20)</f>
        <v>5.8653846153846154E-2</v>
      </c>
    </row>
    <row r="23" spans="1:102" ht="55.2" x14ac:dyDescent="0.3">
      <c r="C23" s="2" t="str">
        <f>C2</f>
        <v>совершенно согласен</v>
      </c>
      <c r="D23" s="2" t="str">
        <f t="shared" ref="D23:G23" si="97">D2</f>
        <v>согласен</v>
      </c>
      <c r="E23" s="2" t="str">
        <f t="shared" si="97"/>
        <v>трудно сказать</v>
      </c>
      <c r="F23" s="2" t="str">
        <f t="shared" si="97"/>
        <v>не согласен</v>
      </c>
      <c r="G23" s="2" t="str">
        <f t="shared" si="97"/>
        <v>совершенно не согласен</v>
      </c>
      <c r="W23" s="38" t="str">
        <f>W2</f>
        <v>совершенно согласен</v>
      </c>
      <c r="X23" s="38"/>
      <c r="Y23" s="38" t="s">
        <v>24</v>
      </c>
      <c r="Z23" s="38"/>
      <c r="AA23" s="38" t="s">
        <v>25</v>
      </c>
      <c r="AB23" s="38"/>
      <c r="AC23" s="38" t="s">
        <v>30</v>
      </c>
      <c r="AD23" s="38"/>
      <c r="AE23" s="38" t="s">
        <v>36</v>
      </c>
      <c r="AF23" s="38"/>
    </row>
    <row r="24" spans="1:102" ht="12" customHeight="1" x14ac:dyDescent="0.3">
      <c r="B24" s="28" t="str" cm="1">
        <f t="array" aca="1" ref="B24" ca="1">INDIRECT(ADDRESS(1,COLUMN()+5*(ROW()-24)+1))</f>
        <v>1. Класс, в котором учится наш ребёнок, можно назвать дружным</v>
      </c>
      <c r="C24" s="29" cm="1">
        <f t="array" aca="1" ref="C24" ca="1">INDIRECT(ADDRESS(17,COLUMN()+5*(ROW()-24)))</f>
        <v>0.17307692307692307</v>
      </c>
      <c r="D24" s="29" cm="1">
        <f t="array" aca="1" ref="D24" ca="1">INDIRECT(ADDRESS(17,COLUMN()+5*(ROW()-24)))</f>
        <v>0.51923076923076927</v>
      </c>
      <c r="E24" s="29" cm="1">
        <f t="array" aca="1" ref="E24" ca="1">INDIRECT(ADDRESS(17,COLUMN()+5*(ROW()-24)))</f>
        <v>0.25961538461538464</v>
      </c>
      <c r="F24" s="29" cm="1">
        <f t="array" aca="1" ref="F24" ca="1">INDIRECT(ADDRESS(17,COLUMN()+5*(ROW()-24)))</f>
        <v>2.8846153846153848E-2</v>
      </c>
      <c r="G24" s="29" cm="1">
        <f t="array" aca="1" ref="G24" ca="1">INDIRECT(ADDRESS(17,COLUMN()+5*(ROW()-24)))</f>
        <v>1.9230769230769232E-2</v>
      </c>
      <c r="V24" s="28" t="str" cm="1">
        <f t="array" aca="1" ref="V24" ca="1">INDIRECT(ADDRESS(1,COLUMN()+5*(ROW()-24)+1-20))</f>
        <v>1. Класс, в котором учится наш ребёнок, можно назвать дружным</v>
      </c>
      <c r="W24" s="30" cm="1">
        <f t="array" aca="1" ref="W24" ca="1">INDIRECT(ADDRESS(16,COLUMN($C17)+QUOTIENT(COLUMN()-23,2)+5*(ROW()-24)))</f>
        <v>18</v>
      </c>
      <c r="X24" s="29" cm="1">
        <f t="array" aca="1" ref="X24" ca="1">INDIRECT(ADDRESS(17,COLUMN($C17)+QUOTIENT(COLUMN()-24,2)+5*(ROW()-24)))</f>
        <v>0.17307692307692307</v>
      </c>
      <c r="Y24" s="30" cm="1">
        <f t="array" aca="1" ref="Y24" ca="1">INDIRECT(ADDRESS(16,COLUMN($C17)+QUOTIENT(COLUMN()-23,2)+5*(ROW()-24)))</f>
        <v>54</v>
      </c>
      <c r="Z24" s="29" cm="1">
        <f t="array" aca="1" ref="Z24" ca="1">INDIRECT(ADDRESS(17,COLUMN($C17)+QUOTIENT(COLUMN()-24,2)+5*(ROW()-24)))</f>
        <v>0.51923076923076927</v>
      </c>
      <c r="AA24" s="30" cm="1">
        <f t="array" aca="1" ref="AA24" ca="1">INDIRECT(ADDRESS(16,COLUMN($C17)+QUOTIENT(COLUMN()-23,2)+5*(ROW()-24)))</f>
        <v>27</v>
      </c>
      <c r="AB24" s="29" cm="1">
        <f t="array" aca="1" ref="AB24" ca="1">INDIRECT(ADDRESS(17,COLUMN($C17)+QUOTIENT(COLUMN()-24,2)+5*(ROW()-24)))</f>
        <v>0.25961538461538464</v>
      </c>
      <c r="AC24" s="30" cm="1">
        <f t="array" aca="1" ref="AC24" ca="1">INDIRECT(ADDRESS(16,COLUMN($C17)+QUOTIENT(COLUMN()-23,2)+5*(ROW()-24)))</f>
        <v>3</v>
      </c>
      <c r="AD24" s="29" cm="1">
        <f t="array" aca="1" ref="AD24" ca="1">INDIRECT(ADDRESS(17,COLUMN($C17)+QUOTIENT(COLUMN()-24,2)+5*(ROW()-24)))</f>
        <v>2.8846153846153848E-2</v>
      </c>
      <c r="AE24" s="30" cm="1">
        <f t="array" aca="1" ref="AE24" ca="1">INDIRECT(ADDRESS(16,COLUMN($C17)+QUOTIENT(COLUMN()-23,2)+5*(ROW()-24)))</f>
        <v>2</v>
      </c>
      <c r="AF24" s="29" cm="1">
        <f t="array" aca="1" ref="AF24" ca="1">INDIRECT(ADDRESS(17,COLUMN($C17)+QUOTIENT(COLUMN()-24,2)+5*(ROW()-24)))</f>
        <v>1.9230769230769232E-2</v>
      </c>
    </row>
    <row r="25" spans="1:102" ht="12" customHeight="1" x14ac:dyDescent="0.3">
      <c r="B25" s="28" t="str" cm="1">
        <f t="array" aca="1" ref="B25" ca="1">INDIRECT(ADDRESS(1,COLUMN()+5*(ROW()-24)+1))</f>
        <v>2. В среде своих одноклассников наш ребёнок чувствует себя комфортно</v>
      </c>
      <c r="C25" s="29" cm="1">
        <f t="array" aca="1" ref="C25" ca="1">INDIRECT(ADDRESS(17,COLUMN()+5*(ROW()-24)))</f>
        <v>0.15384615384615385</v>
      </c>
      <c r="D25" s="29" cm="1">
        <f t="array" aca="1" ref="D25" ca="1">INDIRECT(ADDRESS(17,COLUMN()+5*(ROW()-24)))</f>
        <v>0.56730769230769229</v>
      </c>
      <c r="E25" s="29" cm="1">
        <f t="array" aca="1" ref="E25" ca="1">INDIRECT(ADDRESS(17,COLUMN()+5*(ROW()-24)))</f>
        <v>0.24038461538461539</v>
      </c>
      <c r="F25" s="29" cm="1">
        <f t="array" aca="1" ref="F25" ca="1">INDIRECT(ADDRESS(17,COLUMN()+5*(ROW()-24)))</f>
        <v>2.8846153846153848E-2</v>
      </c>
      <c r="G25" s="29" cm="1">
        <f t="array" aca="1" ref="G25" ca="1">INDIRECT(ADDRESS(17,COLUMN()+5*(ROW()-24)))</f>
        <v>9.6153846153846159E-3</v>
      </c>
      <c r="V25" s="28" t="str" cm="1">
        <f t="array" aca="1" ref="V25" ca="1">INDIRECT(ADDRESS(1,COLUMN()+5*(ROW()-24)+1-20))</f>
        <v>2. В среде своих одноклассников наш ребёнок чувствует себя комфортно</v>
      </c>
      <c r="W25" s="30" cm="1">
        <f t="array" aca="1" ref="W25" ca="1">INDIRECT(ADDRESS(16,COLUMN($C18)+QUOTIENT(COLUMN()-23,2)+5*(ROW()-24)))</f>
        <v>16</v>
      </c>
      <c r="X25" s="29" cm="1">
        <f t="array" aca="1" ref="X25" ca="1">INDIRECT(ADDRESS(17,COLUMN($C18)+QUOTIENT(COLUMN()-24,2)+5*(ROW()-24)))</f>
        <v>0.15384615384615385</v>
      </c>
      <c r="Y25" s="30" cm="1">
        <f t="array" aca="1" ref="Y25" ca="1">INDIRECT(ADDRESS(16,COLUMN($C18)+QUOTIENT(COLUMN()-23,2)+5*(ROW()-24)))</f>
        <v>59</v>
      </c>
      <c r="Z25" s="29" cm="1">
        <f t="array" aca="1" ref="Z25" ca="1">INDIRECT(ADDRESS(17,COLUMN($C18)+QUOTIENT(COLUMN()-24,2)+5*(ROW()-24)))</f>
        <v>0.56730769230769229</v>
      </c>
      <c r="AA25" s="30" cm="1">
        <f t="array" aca="1" ref="AA25" ca="1">INDIRECT(ADDRESS(16,COLUMN($C18)+QUOTIENT(COLUMN()-23,2)+5*(ROW()-24)))</f>
        <v>25</v>
      </c>
      <c r="AB25" s="29" cm="1">
        <f t="array" aca="1" ref="AB25" ca="1">INDIRECT(ADDRESS(17,COLUMN($C18)+QUOTIENT(COLUMN()-24,2)+5*(ROW()-24)))</f>
        <v>0.24038461538461539</v>
      </c>
      <c r="AC25" s="30" cm="1">
        <f t="array" aca="1" ref="AC25" ca="1">INDIRECT(ADDRESS(16,COLUMN($C18)+QUOTIENT(COLUMN()-23,2)+5*(ROW()-24)))</f>
        <v>3</v>
      </c>
      <c r="AD25" s="29" cm="1">
        <f t="array" aca="1" ref="AD25" ca="1">INDIRECT(ADDRESS(17,COLUMN($C18)+QUOTIENT(COLUMN()-24,2)+5*(ROW()-24)))</f>
        <v>2.8846153846153848E-2</v>
      </c>
      <c r="AE25" s="30" cm="1">
        <f t="array" aca="1" ref="AE25" ca="1">INDIRECT(ADDRESS(16,COLUMN($C18)+QUOTIENT(COLUMN()-23,2)+5*(ROW()-24)))</f>
        <v>1</v>
      </c>
      <c r="AF25" s="29" cm="1">
        <f t="array" aca="1" ref="AF25" ca="1">INDIRECT(ADDRESS(17,COLUMN($C18)+QUOTIENT(COLUMN()-24,2)+5*(ROW()-24)))</f>
        <v>9.6153846153846159E-3</v>
      </c>
    </row>
    <row r="26" spans="1:102" ht="12" customHeight="1" x14ac:dyDescent="0.3">
      <c r="B26" s="28" t="str" cm="1">
        <f t="array" aca="1" ref="B26" ca="1">INDIRECT(ADDRESS(1,COLUMN()+5*(ROW()-24)+1))</f>
        <v>3. Педагоги проявляют доброжелательное отношение к нашему ребёнку</v>
      </c>
      <c r="C26" s="29" cm="1">
        <f t="array" aca="1" ref="C26" ca="1">INDIRECT(ADDRESS(17,COLUMN()+5*(ROW()-24)))</f>
        <v>0.125</v>
      </c>
      <c r="D26" s="29" cm="1">
        <f t="array" aca="1" ref="D26" ca="1">INDIRECT(ADDRESS(17,COLUMN()+5*(ROW()-24)))</f>
        <v>0.64423076923076927</v>
      </c>
      <c r="E26" s="29" cm="1">
        <f t="array" aca="1" ref="E26" ca="1">INDIRECT(ADDRESS(17,COLUMN()+5*(ROW()-24)))</f>
        <v>0.18269230769230768</v>
      </c>
      <c r="F26" s="29" cm="1">
        <f t="array" aca="1" ref="F26" ca="1">INDIRECT(ADDRESS(17,COLUMN()+5*(ROW()-24)))</f>
        <v>4.807692307692308E-2</v>
      </c>
      <c r="G26" s="29" cm="1">
        <f t="array" aca="1" ref="G26" ca="1">INDIRECT(ADDRESS(17,COLUMN()+5*(ROW()-24)))</f>
        <v>0</v>
      </c>
      <c r="V26" s="28" t="str" cm="1">
        <f t="array" aca="1" ref="V26" ca="1">INDIRECT(ADDRESS(1,COLUMN()+5*(ROW()-24)+1-20))</f>
        <v>3. Педагоги проявляют доброжелательное отношение к нашему ребёнку</v>
      </c>
      <c r="W26" s="30" cm="1">
        <f t="array" aca="1" ref="W26" ca="1">INDIRECT(ADDRESS(16,COLUMN($C19)+QUOTIENT(COLUMN()-23,2)+5*(ROW()-24)))</f>
        <v>13</v>
      </c>
      <c r="X26" s="29" cm="1">
        <f t="array" aca="1" ref="X26" ca="1">INDIRECT(ADDRESS(17,COLUMN($C19)+QUOTIENT(COLUMN()-24,2)+5*(ROW()-24)))</f>
        <v>0.125</v>
      </c>
      <c r="Y26" s="30" cm="1">
        <f t="array" aca="1" ref="Y26" ca="1">INDIRECT(ADDRESS(16,COLUMN($C19)+QUOTIENT(COLUMN()-23,2)+5*(ROW()-24)))</f>
        <v>67</v>
      </c>
      <c r="Z26" s="29" cm="1">
        <f t="array" aca="1" ref="Z26" ca="1">INDIRECT(ADDRESS(17,COLUMN($C19)+QUOTIENT(COLUMN()-24,2)+5*(ROW()-24)))</f>
        <v>0.64423076923076927</v>
      </c>
      <c r="AA26" s="30" cm="1">
        <f t="array" aca="1" ref="AA26" ca="1">INDIRECT(ADDRESS(16,COLUMN($C19)+QUOTIENT(COLUMN()-23,2)+5*(ROW()-24)))</f>
        <v>19</v>
      </c>
      <c r="AB26" s="29" cm="1">
        <f t="array" aca="1" ref="AB26" ca="1">INDIRECT(ADDRESS(17,COLUMN($C19)+QUOTIENT(COLUMN()-24,2)+5*(ROW()-24)))</f>
        <v>0.18269230769230768</v>
      </c>
      <c r="AC26" s="30" cm="1">
        <f t="array" aca="1" ref="AC26" ca="1">INDIRECT(ADDRESS(16,COLUMN($C19)+QUOTIENT(COLUMN()-23,2)+5*(ROW()-24)))</f>
        <v>5</v>
      </c>
      <c r="AD26" s="29" cm="1">
        <f t="array" aca="1" ref="AD26" ca="1">INDIRECT(ADDRESS(17,COLUMN($C19)+QUOTIENT(COLUMN()-24,2)+5*(ROW()-24)))</f>
        <v>4.807692307692308E-2</v>
      </c>
      <c r="AE26" s="30" cm="1">
        <f t="array" aca="1" ref="AE26" ca="1">INDIRECT(ADDRESS(16,COLUMN($C19)+QUOTIENT(COLUMN()-23,2)+5*(ROW()-24)))</f>
        <v>0</v>
      </c>
      <c r="AF26" s="29" cm="1">
        <f t="array" aca="1" ref="AF26" ca="1">INDIRECT(ADDRESS(17,COLUMN($C19)+QUOTIENT(COLUMN()-24,2)+5*(ROW()-24)))</f>
        <v>0</v>
      </c>
    </row>
    <row r="27" spans="1:102" ht="12" customHeight="1" x14ac:dyDescent="0.3">
      <c r="B27" s="28" t="str" cm="1">
        <f t="array" aca="1" ref="B27" ca="1">INDIRECT(ADDRESS(1,COLUMN()+5*(ROW()-24)+1))</f>
        <v>4. Я испытываю чувство взаимопонимания в контактах с администрацией и учителями нашего ребёнка</v>
      </c>
      <c r="C27" s="29" cm="1">
        <f t="array" aca="1" ref="C27" ca="1">INDIRECT(ADDRESS(17,COLUMN()+5*(ROW()-24)))</f>
        <v>0.125</v>
      </c>
      <c r="D27" s="29" cm="1">
        <f t="array" aca="1" ref="D27" ca="1">INDIRECT(ADDRESS(17,COLUMN()+5*(ROW()-24)))</f>
        <v>0.58653846153846156</v>
      </c>
      <c r="E27" s="29" cm="1">
        <f t="array" aca="1" ref="E27" ca="1">INDIRECT(ADDRESS(17,COLUMN()+5*(ROW()-24)))</f>
        <v>0.25961538461538464</v>
      </c>
      <c r="F27" s="29" cm="1">
        <f t="array" aca="1" ref="F27" ca="1">INDIRECT(ADDRESS(17,COLUMN()+5*(ROW()-24)))</f>
        <v>2.8846153846153848E-2</v>
      </c>
      <c r="G27" s="29" cm="1">
        <f t="array" aca="1" ref="G27" ca="1">INDIRECT(ADDRESS(17,COLUMN()+5*(ROW()-24)))</f>
        <v>0</v>
      </c>
      <c r="V27" s="28" t="str" cm="1">
        <f t="array" aca="1" ref="V27" ca="1">INDIRECT(ADDRESS(1,COLUMN()+5*(ROW()-24)+1-20))</f>
        <v>4. Я испытываю чувство взаимопонимания в контактах с администрацией и учителями нашего ребёнка</v>
      </c>
      <c r="W27" s="30" cm="1">
        <f t="array" aca="1" ref="W27" ca="1">INDIRECT(ADDRESS(16,COLUMN($C20)+QUOTIENT(COLUMN()-23,2)+5*(ROW()-24)))</f>
        <v>13</v>
      </c>
      <c r="X27" s="29" cm="1">
        <f t="array" aca="1" ref="X27" ca="1">INDIRECT(ADDRESS(17,COLUMN($C20)+QUOTIENT(COLUMN()-24,2)+5*(ROW()-24)))</f>
        <v>0.125</v>
      </c>
      <c r="Y27" s="30" cm="1">
        <f t="array" aca="1" ref="Y27" ca="1">INDIRECT(ADDRESS(16,COLUMN($C20)+QUOTIENT(COLUMN()-23,2)+5*(ROW()-24)))</f>
        <v>61</v>
      </c>
      <c r="Z27" s="29" cm="1">
        <f t="array" aca="1" ref="Z27" ca="1">INDIRECT(ADDRESS(17,COLUMN($C20)+QUOTIENT(COLUMN()-24,2)+5*(ROW()-24)))</f>
        <v>0.58653846153846156</v>
      </c>
      <c r="AA27" s="30" cm="1">
        <f t="array" aca="1" ref="AA27" ca="1">INDIRECT(ADDRESS(16,COLUMN($C20)+QUOTIENT(COLUMN()-23,2)+5*(ROW()-24)))</f>
        <v>27</v>
      </c>
      <c r="AB27" s="29" cm="1">
        <f t="array" aca="1" ref="AB27" ca="1">INDIRECT(ADDRESS(17,COLUMN($C20)+QUOTIENT(COLUMN()-24,2)+5*(ROW()-24)))</f>
        <v>0.25961538461538464</v>
      </c>
      <c r="AC27" s="30" cm="1">
        <f t="array" aca="1" ref="AC27" ca="1">INDIRECT(ADDRESS(16,COLUMN($C20)+QUOTIENT(COLUMN()-23,2)+5*(ROW()-24)))</f>
        <v>3</v>
      </c>
      <c r="AD27" s="29" cm="1">
        <f t="array" aca="1" ref="AD27" ca="1">INDIRECT(ADDRESS(17,COLUMN($C20)+QUOTIENT(COLUMN()-24,2)+5*(ROW()-24)))</f>
        <v>2.8846153846153848E-2</v>
      </c>
      <c r="AE27" s="30" cm="1">
        <f t="array" aca="1" ref="AE27" ca="1">INDIRECT(ADDRESS(16,COLUMN($C20)+QUOTIENT(COLUMN()-23,2)+5*(ROW()-24)))</f>
        <v>0</v>
      </c>
      <c r="AF27" s="29" cm="1">
        <f t="array" aca="1" ref="AF27" ca="1">INDIRECT(ADDRESS(17,COLUMN($C20)+QUOTIENT(COLUMN()-24,2)+5*(ROW()-24)))</f>
        <v>0</v>
      </c>
    </row>
    <row r="28" spans="1:102" ht="12" customHeight="1" x14ac:dyDescent="0.3">
      <c r="B28" s="28" t="str" cm="1">
        <f t="array" aca="1" ref="B28" ca="1">INDIRECT(ADDRESS(1,COLUMN()+5*(ROW()-24)+1))</f>
        <v>5. В классе, в котором учится наш ребёнок, хороший классный руководитель</v>
      </c>
      <c r="C28" s="29" cm="1">
        <f t="array" aca="1" ref="C28" ca="1">INDIRECT(ADDRESS(17,COLUMN()+5*(ROW()-24)))</f>
        <v>0.375</v>
      </c>
      <c r="D28" s="29" cm="1">
        <f t="array" aca="1" ref="D28" ca="1">INDIRECT(ADDRESS(17,COLUMN()+5*(ROW()-24)))</f>
        <v>0.48076923076923078</v>
      </c>
      <c r="E28" s="29" cm="1">
        <f t="array" aca="1" ref="E28" ca="1">INDIRECT(ADDRESS(17,COLUMN()+5*(ROW()-24)))</f>
        <v>0.125</v>
      </c>
      <c r="F28" s="29" cm="1">
        <f t="array" aca="1" ref="F28" ca="1">INDIRECT(ADDRESS(17,COLUMN()+5*(ROW()-24)))</f>
        <v>1.9230769230769232E-2</v>
      </c>
      <c r="G28" s="29" cm="1">
        <f t="array" aca="1" ref="G28" ca="1">INDIRECT(ADDRESS(17,COLUMN()+5*(ROW()-24)))</f>
        <v>0</v>
      </c>
      <c r="V28" s="28" t="str" cm="1">
        <f t="array" aca="1" ref="V28" ca="1">INDIRECT(ADDRESS(1,COLUMN()+5*(ROW()-24)+1-20))</f>
        <v>5. В классе, в котором учится наш ребёнок, хороший классный руководитель</v>
      </c>
      <c r="W28" s="30" cm="1">
        <f t="array" aca="1" ref="W28" ca="1">INDIRECT(ADDRESS(16,COLUMN($C21)+QUOTIENT(COLUMN()-23,2)+5*(ROW()-24)))</f>
        <v>39</v>
      </c>
      <c r="X28" s="29" cm="1">
        <f t="array" aca="1" ref="X28" ca="1">INDIRECT(ADDRESS(17,COLUMN($C21)+QUOTIENT(COLUMN()-24,2)+5*(ROW()-24)))</f>
        <v>0.375</v>
      </c>
      <c r="Y28" s="30" cm="1">
        <f t="array" aca="1" ref="Y28" ca="1">INDIRECT(ADDRESS(16,COLUMN($C21)+QUOTIENT(COLUMN()-23,2)+5*(ROW()-24)))</f>
        <v>50</v>
      </c>
      <c r="Z28" s="29" cm="1">
        <f t="array" aca="1" ref="Z28" ca="1">INDIRECT(ADDRESS(17,COLUMN($C21)+QUOTIENT(COLUMN()-24,2)+5*(ROW()-24)))</f>
        <v>0.48076923076923078</v>
      </c>
      <c r="AA28" s="30" cm="1">
        <f t="array" aca="1" ref="AA28" ca="1">INDIRECT(ADDRESS(16,COLUMN($C21)+QUOTIENT(COLUMN()-23,2)+5*(ROW()-24)))</f>
        <v>13</v>
      </c>
      <c r="AB28" s="29" cm="1">
        <f t="array" aca="1" ref="AB28" ca="1">INDIRECT(ADDRESS(17,COLUMN($C21)+QUOTIENT(COLUMN()-24,2)+5*(ROW()-24)))</f>
        <v>0.125</v>
      </c>
      <c r="AC28" s="30" cm="1">
        <f t="array" aca="1" ref="AC28" ca="1">INDIRECT(ADDRESS(16,COLUMN($C21)+QUOTIENT(COLUMN()-23,2)+5*(ROW()-24)))</f>
        <v>2</v>
      </c>
      <c r="AD28" s="29" cm="1">
        <f t="array" aca="1" ref="AD28" ca="1">INDIRECT(ADDRESS(17,COLUMN($C21)+QUOTIENT(COLUMN()-24,2)+5*(ROW()-24)))</f>
        <v>1.9230769230769232E-2</v>
      </c>
      <c r="AE28" s="30" cm="1">
        <f t="array" aca="1" ref="AE28" ca="1">INDIRECT(ADDRESS(16,COLUMN($C21)+QUOTIENT(COLUMN()-23,2)+5*(ROW()-24)))</f>
        <v>0</v>
      </c>
      <c r="AF28" s="29" cm="1">
        <f t="array" aca="1" ref="AF28" ca="1">INDIRECT(ADDRESS(17,COLUMN($C21)+QUOTIENT(COLUMN()-24,2)+5*(ROW()-24)))</f>
        <v>0</v>
      </c>
    </row>
    <row r="29" spans="1:102" ht="12" customHeight="1" x14ac:dyDescent="0.3">
      <c r="B29" s="28" t="str" cm="1">
        <f t="array" aca="1" ref="B29" ca="1">INDIRECT(ADDRESS(1,COLUMN()+5*(ROW()-24)+1))</f>
        <v>6. Педагоги справедливо оценивают достижения в учёбе нашего ребёнка</v>
      </c>
      <c r="C29" s="29" cm="1">
        <f t="array" aca="1" ref="C29" ca="1">INDIRECT(ADDRESS(17,COLUMN()+5*(ROW()-24)))</f>
        <v>9.6153846153846159E-2</v>
      </c>
      <c r="D29" s="29" cm="1">
        <f t="array" aca="1" ref="D29" ca="1">INDIRECT(ADDRESS(17,COLUMN()+5*(ROW()-24)))</f>
        <v>0.63461538461538458</v>
      </c>
      <c r="E29" s="29" cm="1">
        <f t="array" aca="1" ref="E29" ca="1">INDIRECT(ADDRESS(17,COLUMN()+5*(ROW()-24)))</f>
        <v>0.24038461538461539</v>
      </c>
      <c r="F29" s="29" cm="1">
        <f t="array" aca="1" ref="F29" ca="1">INDIRECT(ADDRESS(17,COLUMN()+5*(ROW()-24)))</f>
        <v>1.9230769230769232E-2</v>
      </c>
      <c r="G29" s="29" cm="1">
        <f t="array" aca="1" ref="G29" ca="1">INDIRECT(ADDRESS(17,COLUMN()+5*(ROW()-24)))</f>
        <v>9.6153846153846159E-3</v>
      </c>
      <c r="V29" s="28" t="str" cm="1">
        <f t="array" aca="1" ref="V29" ca="1">INDIRECT(ADDRESS(1,COLUMN()+5*(ROW()-24)+1-20))</f>
        <v>6. Педагоги справедливо оценивают достижения в учёбе нашего ребёнка</v>
      </c>
      <c r="W29" s="30" cm="1">
        <f t="array" aca="1" ref="W29" ca="1">INDIRECT(ADDRESS(16,COLUMN($C22)+QUOTIENT(COLUMN()-23,2)+5*(ROW()-24)))</f>
        <v>10</v>
      </c>
      <c r="X29" s="29" cm="1">
        <f t="array" aca="1" ref="X29" ca="1">INDIRECT(ADDRESS(17,COLUMN($C22)+QUOTIENT(COLUMN()-24,2)+5*(ROW()-24)))</f>
        <v>9.6153846153846159E-2</v>
      </c>
      <c r="Y29" s="30" cm="1">
        <f t="array" aca="1" ref="Y29" ca="1">INDIRECT(ADDRESS(16,COLUMN($C22)+QUOTIENT(COLUMN()-23,2)+5*(ROW()-24)))</f>
        <v>66</v>
      </c>
      <c r="Z29" s="29" cm="1">
        <f t="array" aca="1" ref="Z29" ca="1">INDIRECT(ADDRESS(17,COLUMN($C22)+QUOTIENT(COLUMN()-24,2)+5*(ROW()-24)))</f>
        <v>0.63461538461538458</v>
      </c>
      <c r="AA29" s="30" cm="1">
        <f t="array" aca="1" ref="AA29" ca="1">INDIRECT(ADDRESS(16,COLUMN($C22)+QUOTIENT(COLUMN()-23,2)+5*(ROW()-24)))</f>
        <v>25</v>
      </c>
      <c r="AB29" s="29" cm="1">
        <f t="array" aca="1" ref="AB29" ca="1">INDIRECT(ADDRESS(17,COLUMN($C22)+QUOTIENT(COLUMN()-24,2)+5*(ROW()-24)))</f>
        <v>0.24038461538461539</v>
      </c>
      <c r="AC29" s="30" cm="1">
        <f t="array" aca="1" ref="AC29" ca="1">INDIRECT(ADDRESS(16,COLUMN($C22)+QUOTIENT(COLUMN()-23,2)+5*(ROW()-24)))</f>
        <v>2</v>
      </c>
      <c r="AD29" s="29" cm="1">
        <f t="array" aca="1" ref="AD29" ca="1">INDIRECT(ADDRESS(17,COLUMN($C22)+QUOTIENT(COLUMN()-24,2)+5*(ROW()-24)))</f>
        <v>1.9230769230769232E-2</v>
      </c>
      <c r="AE29" s="30" cm="1">
        <f t="array" aca="1" ref="AE29" ca="1">INDIRECT(ADDRESS(16,COLUMN($C22)+QUOTIENT(COLUMN()-23,2)+5*(ROW()-24)))</f>
        <v>1</v>
      </c>
      <c r="AF29" s="29" cm="1">
        <f t="array" aca="1" ref="AF29" ca="1">INDIRECT(ADDRESS(17,COLUMN($C22)+QUOTIENT(COLUMN()-24,2)+5*(ROW()-24)))</f>
        <v>9.6153846153846159E-3</v>
      </c>
    </row>
    <row r="30" spans="1:102" ht="12" customHeight="1" x14ac:dyDescent="0.3">
      <c r="B30" s="28" t="str" cm="1">
        <f t="array" aca="1" ref="B30" ca="1">INDIRECT(ADDRESS(1,COLUMN()+5*(ROW()-24)+1))</f>
        <v>7. Наш ребёнок не перегружен учебными занятиями и домашними заданиями</v>
      </c>
      <c r="C30" s="29" cm="1">
        <f t="array" aca="1" ref="C30" ca="1">INDIRECT(ADDRESS(17,COLUMN()+5*(ROW()-24)))</f>
        <v>9.6153846153846159E-2</v>
      </c>
      <c r="D30" s="29" cm="1">
        <f t="array" aca="1" ref="D30" ca="1">INDIRECT(ADDRESS(17,COLUMN()+5*(ROW()-24)))</f>
        <v>0.5</v>
      </c>
      <c r="E30" s="29" cm="1">
        <f t="array" aca="1" ref="E30" ca="1">INDIRECT(ADDRESS(17,COLUMN()+5*(ROW()-24)))</f>
        <v>0.28846153846153844</v>
      </c>
      <c r="F30" s="29" cm="1">
        <f t="array" aca="1" ref="F30" ca="1">INDIRECT(ADDRESS(17,COLUMN()+5*(ROW()-24)))</f>
        <v>0.10576923076923077</v>
      </c>
      <c r="G30" s="29" cm="1">
        <f t="array" aca="1" ref="G30" ca="1">INDIRECT(ADDRESS(17,COLUMN()+5*(ROW()-24)))</f>
        <v>9.6153846153846159E-3</v>
      </c>
      <c r="V30" s="28" t="str" cm="1">
        <f t="array" aca="1" ref="V30" ca="1">INDIRECT(ADDRESS(1,COLUMN()+5*(ROW()-24)+1-20))</f>
        <v>7. Наш ребёнок не перегружен учебными занятиями и домашними заданиями</v>
      </c>
      <c r="W30" s="30" cm="1">
        <f t="array" aca="1" ref="W30" ca="1">INDIRECT(ADDRESS(16,COLUMN($C23)+QUOTIENT(COLUMN()-23,2)+5*(ROW()-24)))</f>
        <v>10</v>
      </c>
      <c r="X30" s="29" cm="1">
        <f t="array" aca="1" ref="X30" ca="1">INDIRECT(ADDRESS(17,COLUMN($C23)+QUOTIENT(COLUMN()-24,2)+5*(ROW()-24)))</f>
        <v>9.6153846153846159E-2</v>
      </c>
      <c r="Y30" s="30" cm="1">
        <f t="array" aca="1" ref="Y30" ca="1">INDIRECT(ADDRESS(16,COLUMN($C23)+QUOTIENT(COLUMN()-23,2)+5*(ROW()-24)))</f>
        <v>52</v>
      </c>
      <c r="Z30" s="29" cm="1">
        <f t="array" aca="1" ref="Z30" ca="1">INDIRECT(ADDRESS(17,COLUMN($C23)+QUOTIENT(COLUMN()-24,2)+5*(ROW()-24)))</f>
        <v>0.5</v>
      </c>
      <c r="AA30" s="30" cm="1">
        <f t="array" aca="1" ref="AA30" ca="1">INDIRECT(ADDRESS(16,COLUMN($C23)+QUOTIENT(COLUMN()-23,2)+5*(ROW()-24)))</f>
        <v>30</v>
      </c>
      <c r="AB30" s="29" cm="1">
        <f t="array" aca="1" ref="AB30" ca="1">INDIRECT(ADDRESS(17,COLUMN($C23)+QUOTIENT(COLUMN()-24,2)+5*(ROW()-24)))</f>
        <v>0.28846153846153844</v>
      </c>
      <c r="AC30" s="30" cm="1">
        <f t="array" aca="1" ref="AC30" ca="1">INDIRECT(ADDRESS(16,COLUMN($C23)+QUOTIENT(COLUMN()-23,2)+5*(ROW()-24)))</f>
        <v>11</v>
      </c>
      <c r="AD30" s="29" cm="1">
        <f t="array" aca="1" ref="AD30" ca="1">INDIRECT(ADDRESS(17,COLUMN($C23)+QUOTIENT(COLUMN()-24,2)+5*(ROW()-24)))</f>
        <v>0.10576923076923077</v>
      </c>
      <c r="AE30" s="30" cm="1">
        <f t="array" aca="1" ref="AE30" ca="1">INDIRECT(ADDRESS(16,COLUMN($C23)+QUOTIENT(COLUMN()-23,2)+5*(ROW()-24)))</f>
        <v>1</v>
      </c>
      <c r="AF30" s="29" cm="1">
        <f t="array" aca="1" ref="AF30" ca="1">INDIRECT(ADDRESS(17,COLUMN($C23)+QUOTIENT(COLUMN()-24,2)+5*(ROW()-24)))</f>
        <v>9.6153846153846159E-3</v>
      </c>
    </row>
    <row r="31" spans="1:102" ht="12" customHeight="1" x14ac:dyDescent="0.3">
      <c r="B31" s="28" t="str" cm="1">
        <f t="array" aca="1" ref="B31" ca="1">INDIRECT(ADDRESS(1,COLUMN()+5*(ROW()-24)+1))</f>
        <v>8. Учителя учитывают индивидуальные особенности нашего ребёнка</v>
      </c>
      <c r="C31" s="29" cm="1">
        <f t="array" aca="1" ref="C31" ca="1">INDIRECT(ADDRESS(17,COLUMN()+5*(ROW()-24)))</f>
        <v>8.6538461538461536E-2</v>
      </c>
      <c r="D31" s="29" cm="1">
        <f t="array" aca="1" ref="D31" ca="1">INDIRECT(ADDRESS(17,COLUMN()+5*(ROW()-24)))</f>
        <v>0.52884615384615385</v>
      </c>
      <c r="E31" s="29" cm="1">
        <f t="array" aca="1" ref="E31" ca="1">INDIRECT(ADDRESS(17,COLUMN()+5*(ROW()-24)))</f>
        <v>0.34615384615384615</v>
      </c>
      <c r="F31" s="29" cm="1">
        <f t="array" aca="1" ref="F31" ca="1">INDIRECT(ADDRESS(17,COLUMN()+5*(ROW()-24)))</f>
        <v>3.8461538461538464E-2</v>
      </c>
      <c r="G31" s="29" cm="1">
        <f t="array" aca="1" ref="G31" ca="1">INDIRECT(ADDRESS(17,COLUMN()+5*(ROW()-24)))</f>
        <v>0</v>
      </c>
      <c r="V31" s="28" t="str" cm="1">
        <f t="array" aca="1" ref="V31" ca="1">INDIRECT(ADDRESS(1,COLUMN()+5*(ROW()-24)+1-20))</f>
        <v>8. Учителя учитывают индивидуальные особенности нашего ребёнка</v>
      </c>
      <c r="W31" s="30" cm="1">
        <f t="array" aca="1" ref="W31" ca="1">INDIRECT(ADDRESS(16,COLUMN($C24)+QUOTIENT(COLUMN()-23,2)+5*(ROW()-24)))</f>
        <v>9</v>
      </c>
      <c r="X31" s="29" cm="1">
        <f t="array" aca="1" ref="X31" ca="1">INDIRECT(ADDRESS(17,COLUMN($C24)+QUOTIENT(COLUMN()-24,2)+5*(ROW()-24)))</f>
        <v>8.6538461538461536E-2</v>
      </c>
      <c r="Y31" s="30" cm="1">
        <f t="array" aca="1" ref="Y31" ca="1">INDIRECT(ADDRESS(16,COLUMN($C24)+QUOTIENT(COLUMN()-23,2)+5*(ROW()-24)))</f>
        <v>55</v>
      </c>
      <c r="Z31" s="29" cm="1">
        <f t="array" aca="1" ref="Z31" ca="1">INDIRECT(ADDRESS(17,COLUMN($C24)+QUOTIENT(COLUMN()-24,2)+5*(ROW()-24)))</f>
        <v>0.52884615384615385</v>
      </c>
      <c r="AA31" s="30" cm="1">
        <f t="array" aca="1" ref="AA31" ca="1">INDIRECT(ADDRESS(16,COLUMN($C24)+QUOTIENT(COLUMN()-23,2)+5*(ROW()-24)))</f>
        <v>36</v>
      </c>
      <c r="AB31" s="29" cm="1">
        <f t="array" aca="1" ref="AB31" ca="1">INDIRECT(ADDRESS(17,COLUMN($C24)+QUOTIENT(COLUMN()-24,2)+5*(ROW()-24)))</f>
        <v>0.34615384615384615</v>
      </c>
      <c r="AC31" s="30" cm="1">
        <f t="array" aca="1" ref="AC31" ca="1">INDIRECT(ADDRESS(16,COLUMN($C24)+QUOTIENT(COLUMN()-23,2)+5*(ROW()-24)))</f>
        <v>4</v>
      </c>
      <c r="AD31" s="29" cm="1">
        <f t="array" aca="1" ref="AD31" ca="1">INDIRECT(ADDRESS(17,COLUMN($C24)+QUOTIENT(COLUMN()-24,2)+5*(ROW()-24)))</f>
        <v>3.8461538461538464E-2</v>
      </c>
      <c r="AE31" s="30" cm="1">
        <f t="array" aca="1" ref="AE31" ca="1">INDIRECT(ADDRESS(16,COLUMN($C24)+QUOTIENT(COLUMN()-23,2)+5*(ROW()-24)))</f>
        <v>0</v>
      </c>
      <c r="AF31" s="29" cm="1">
        <f t="array" aca="1" ref="AF31" ca="1">INDIRECT(ADDRESS(17,COLUMN($C24)+QUOTIENT(COLUMN()-24,2)+5*(ROW()-24)))</f>
        <v>0</v>
      </c>
    </row>
    <row r="32" spans="1:102" ht="12" customHeight="1" x14ac:dyDescent="0.3">
      <c r="B32" s="28" t="str" cm="1">
        <f t="array" aca="1" ref="B32" ca="1">INDIRECT(ADDRESS(1,COLUMN()+5*(ROW()-24)+1))</f>
        <v>9. Педагоги дают нашему ребёнку глубокие и прочные знания</v>
      </c>
      <c r="C32" s="29" cm="1">
        <f t="array" aca="1" ref="C32" ca="1">INDIRECT(ADDRESS(17,COLUMN()+5*(ROW()-24)))</f>
        <v>5.7692307692307696E-2</v>
      </c>
      <c r="D32" s="29" cm="1">
        <f t="array" aca="1" ref="D32" ca="1">INDIRECT(ADDRESS(17,COLUMN()+5*(ROW()-24)))</f>
        <v>0.55769230769230771</v>
      </c>
      <c r="E32" s="29" cm="1">
        <f t="array" aca="1" ref="E32" ca="1">INDIRECT(ADDRESS(17,COLUMN()+5*(ROW()-24)))</f>
        <v>0.28846153846153844</v>
      </c>
      <c r="F32" s="29" cm="1">
        <f t="array" aca="1" ref="F32" ca="1">INDIRECT(ADDRESS(17,COLUMN()+5*(ROW()-24)))</f>
        <v>7.6923076923076927E-2</v>
      </c>
      <c r="G32" s="29" cm="1">
        <f t="array" aca="1" ref="G32" ca="1">INDIRECT(ADDRESS(17,COLUMN()+5*(ROW()-24)))</f>
        <v>1.9230769230769232E-2</v>
      </c>
      <c r="V32" s="28" t="str" cm="1">
        <f t="array" aca="1" ref="V32" ca="1">INDIRECT(ADDRESS(1,COLUMN()+5*(ROW()-24)+1-20))</f>
        <v>9. Педагоги дают нашему ребёнку глубокие и прочные знания</v>
      </c>
      <c r="W32" s="30" cm="1">
        <f t="array" aca="1" ref="W32" ca="1">INDIRECT(ADDRESS(16,COLUMN($C25)+QUOTIENT(COLUMN()-23,2)+5*(ROW()-24)))</f>
        <v>6</v>
      </c>
      <c r="X32" s="29" cm="1">
        <f t="array" aca="1" ref="X32" ca="1">INDIRECT(ADDRESS(17,COLUMN($C25)+QUOTIENT(COLUMN()-24,2)+5*(ROW()-24)))</f>
        <v>5.7692307692307696E-2</v>
      </c>
      <c r="Y32" s="30" cm="1">
        <f t="array" aca="1" ref="Y32" ca="1">INDIRECT(ADDRESS(16,COLUMN($C25)+QUOTIENT(COLUMN()-23,2)+5*(ROW()-24)))</f>
        <v>58</v>
      </c>
      <c r="Z32" s="29" cm="1">
        <f t="array" aca="1" ref="Z32" ca="1">INDIRECT(ADDRESS(17,COLUMN($C25)+QUOTIENT(COLUMN()-24,2)+5*(ROW()-24)))</f>
        <v>0.55769230769230771</v>
      </c>
      <c r="AA32" s="30" cm="1">
        <f t="array" aca="1" ref="AA32" ca="1">INDIRECT(ADDRESS(16,COLUMN($C25)+QUOTIENT(COLUMN()-23,2)+5*(ROW()-24)))</f>
        <v>30</v>
      </c>
      <c r="AB32" s="29" cm="1">
        <f t="array" aca="1" ref="AB32" ca="1">INDIRECT(ADDRESS(17,COLUMN($C25)+QUOTIENT(COLUMN()-24,2)+5*(ROW()-24)))</f>
        <v>0.28846153846153844</v>
      </c>
      <c r="AC32" s="30" cm="1">
        <f t="array" aca="1" ref="AC32" ca="1">INDIRECT(ADDRESS(16,COLUMN($C25)+QUOTIENT(COLUMN()-23,2)+5*(ROW()-24)))</f>
        <v>8</v>
      </c>
      <c r="AD32" s="29" cm="1">
        <f t="array" aca="1" ref="AD32" ca="1">INDIRECT(ADDRESS(17,COLUMN($C25)+QUOTIENT(COLUMN()-24,2)+5*(ROW()-24)))</f>
        <v>7.6923076923076927E-2</v>
      </c>
      <c r="AE32" s="30" cm="1">
        <f t="array" aca="1" ref="AE32" ca="1">INDIRECT(ADDRESS(16,COLUMN($C25)+QUOTIENT(COLUMN()-23,2)+5*(ROW()-24)))</f>
        <v>2</v>
      </c>
      <c r="AF32" s="29" cm="1">
        <f t="array" aca="1" ref="AF32" ca="1">INDIRECT(ADDRESS(17,COLUMN($C25)+QUOTIENT(COLUMN()-24,2)+5*(ROW()-24)))</f>
        <v>1.9230769230769232E-2</v>
      </c>
    </row>
    <row r="33" spans="2:32" ht="12" customHeight="1" x14ac:dyDescent="0.3">
      <c r="B33" s="28" t="str" cm="1">
        <f t="array" aca="1" ref="B33" ca="1">INDIRECT(ADDRESS(1,COLUMN()+5*(ROW()-24)+1))</f>
        <v>10. В школе заботятся о физическом развитии и здоровье нашего ребёнка</v>
      </c>
      <c r="C33" s="29" cm="1">
        <f t="array" aca="1" ref="C33" ca="1">INDIRECT(ADDRESS(17,COLUMN()+5*(ROW()-24)))</f>
        <v>0.11538461538461539</v>
      </c>
      <c r="D33" s="29" cm="1">
        <f t="array" aca="1" ref="D33" ca="1">INDIRECT(ADDRESS(17,COLUMN()+5*(ROW()-24)))</f>
        <v>0.64423076923076927</v>
      </c>
      <c r="E33" s="29" cm="1">
        <f t="array" aca="1" ref="E33" ca="1">INDIRECT(ADDRESS(17,COLUMN()+5*(ROW()-24)))</f>
        <v>0.22115384615384615</v>
      </c>
      <c r="F33" s="29" cm="1">
        <f t="array" aca="1" ref="F33" ca="1">INDIRECT(ADDRESS(17,COLUMN()+5*(ROW()-24)))</f>
        <v>1.9230769230769232E-2</v>
      </c>
      <c r="G33" s="29" cm="1">
        <f t="array" aca="1" ref="G33" ca="1">INDIRECT(ADDRESS(17,COLUMN()+5*(ROW()-24)))</f>
        <v>0</v>
      </c>
      <c r="V33" s="28" t="str" cm="1">
        <f t="array" aca="1" ref="V33" ca="1">INDIRECT(ADDRESS(1,COLUMN()+5*(ROW()-24)+1-20))</f>
        <v>10. В школе заботятся о физическом развитии и здоровье нашего ребёнка</v>
      </c>
      <c r="W33" s="30" cm="1">
        <f t="array" aca="1" ref="W33" ca="1">INDIRECT(ADDRESS(16,COLUMN($C26)+QUOTIENT(COLUMN()-23,2)+5*(ROW()-24)))</f>
        <v>12</v>
      </c>
      <c r="X33" s="29" cm="1">
        <f t="array" aca="1" ref="X33" ca="1">INDIRECT(ADDRESS(17,COLUMN($C26)+QUOTIENT(COLUMN()-24,2)+5*(ROW()-24)))</f>
        <v>0.11538461538461539</v>
      </c>
      <c r="Y33" s="30" cm="1">
        <f t="array" aca="1" ref="Y33" ca="1">INDIRECT(ADDRESS(16,COLUMN($C26)+QUOTIENT(COLUMN()-23,2)+5*(ROW()-24)))</f>
        <v>67</v>
      </c>
      <c r="Z33" s="29" cm="1">
        <f t="array" aca="1" ref="Z33" ca="1">INDIRECT(ADDRESS(17,COLUMN($C26)+QUOTIENT(COLUMN()-24,2)+5*(ROW()-24)))</f>
        <v>0.64423076923076927</v>
      </c>
      <c r="AA33" s="30" cm="1">
        <f t="array" aca="1" ref="AA33" ca="1">INDIRECT(ADDRESS(16,COLUMN($C26)+QUOTIENT(COLUMN()-23,2)+5*(ROW()-24)))</f>
        <v>23</v>
      </c>
      <c r="AB33" s="29" cm="1">
        <f t="array" aca="1" ref="AB33" ca="1">INDIRECT(ADDRESS(17,COLUMN($C26)+QUOTIENT(COLUMN()-24,2)+5*(ROW()-24)))</f>
        <v>0.22115384615384615</v>
      </c>
      <c r="AC33" s="30" cm="1">
        <f t="array" aca="1" ref="AC33" ca="1">INDIRECT(ADDRESS(16,COLUMN($C26)+QUOTIENT(COLUMN()-23,2)+5*(ROW()-24)))</f>
        <v>2</v>
      </c>
      <c r="AD33" s="29" cm="1">
        <f t="array" aca="1" ref="AD33" ca="1">INDIRECT(ADDRESS(17,COLUMN($C26)+QUOTIENT(COLUMN()-24,2)+5*(ROW()-24)))</f>
        <v>1.9230769230769232E-2</v>
      </c>
      <c r="AE33" s="30" cm="1">
        <f t="array" aca="1" ref="AE33" ca="1">INDIRECT(ADDRESS(16,COLUMN($C26)+QUOTIENT(COLUMN()-23,2)+5*(ROW()-24)))</f>
        <v>0</v>
      </c>
      <c r="AF33" s="29" cm="1">
        <f t="array" aca="1" ref="AF33" ca="1">INDIRECT(ADDRESS(17,COLUMN($C26)+QUOTIENT(COLUMN()-24,2)+5*(ROW()-24)))</f>
        <v>0</v>
      </c>
    </row>
    <row r="34" spans="2:32" ht="12" customHeight="1" x14ac:dyDescent="0.3">
      <c r="B34" s="28" t="str" cm="1">
        <f t="array" aca="1" ref="B34" ca="1">INDIRECT(ADDRESS(1,COLUMN()+5*(ROW()-24)+1))</f>
        <v>11. Учебное заведение способствует формированию достойного поведения нашего ребёнка</v>
      </c>
      <c r="C34" s="29" cm="1">
        <f t="array" aca="1" ref="C34" ca="1">INDIRECT(ADDRESS(17,COLUMN()+5*(ROW()-24)))</f>
        <v>8.6538461538461536E-2</v>
      </c>
      <c r="D34" s="29" cm="1">
        <f t="array" aca="1" ref="D34" ca="1">INDIRECT(ADDRESS(17,COLUMN()+5*(ROW()-24)))</f>
        <v>0.625</v>
      </c>
      <c r="E34" s="29" cm="1">
        <f t="array" aca="1" ref="E34" ca="1">INDIRECT(ADDRESS(17,COLUMN()+5*(ROW()-24)))</f>
        <v>0.25</v>
      </c>
      <c r="F34" s="29" cm="1">
        <f t="array" aca="1" ref="F34" ca="1">INDIRECT(ADDRESS(17,COLUMN()+5*(ROW()-24)))</f>
        <v>3.8461538461538464E-2</v>
      </c>
      <c r="G34" s="29" cm="1">
        <f t="array" aca="1" ref="G34" ca="1">INDIRECT(ADDRESS(17,COLUMN()+5*(ROW()-24)))</f>
        <v>0</v>
      </c>
      <c r="V34" s="28" t="str" cm="1">
        <f t="array" aca="1" ref="V34" ca="1">INDIRECT(ADDRESS(1,COLUMN()+5*(ROW()-24)+1-20))</f>
        <v>11. Учебное заведение способствует формированию достойного поведения нашего ребёнка</v>
      </c>
      <c r="W34" s="30" cm="1">
        <f t="array" aca="1" ref="W34" ca="1">INDIRECT(ADDRESS(16,COLUMN($C27)+QUOTIENT(COLUMN()-23,2)+5*(ROW()-24)))</f>
        <v>9</v>
      </c>
      <c r="X34" s="29" cm="1">
        <f t="array" aca="1" ref="X34" ca="1">INDIRECT(ADDRESS(17,COLUMN($C27)+QUOTIENT(COLUMN()-24,2)+5*(ROW()-24)))</f>
        <v>8.6538461538461536E-2</v>
      </c>
      <c r="Y34" s="30" cm="1">
        <f t="array" aca="1" ref="Y34" ca="1">INDIRECT(ADDRESS(16,COLUMN($C27)+QUOTIENT(COLUMN()-23,2)+5*(ROW()-24)))</f>
        <v>65</v>
      </c>
      <c r="Z34" s="29" cm="1">
        <f t="array" aca="1" ref="Z34" ca="1">INDIRECT(ADDRESS(17,COLUMN($C27)+QUOTIENT(COLUMN()-24,2)+5*(ROW()-24)))</f>
        <v>0.625</v>
      </c>
      <c r="AA34" s="30" cm="1">
        <f t="array" aca="1" ref="AA34" ca="1">INDIRECT(ADDRESS(16,COLUMN($C27)+QUOTIENT(COLUMN()-23,2)+5*(ROW()-24)))</f>
        <v>26</v>
      </c>
      <c r="AB34" s="29" cm="1">
        <f t="array" aca="1" ref="AB34" ca="1">INDIRECT(ADDRESS(17,COLUMN($C27)+QUOTIENT(COLUMN()-24,2)+5*(ROW()-24)))</f>
        <v>0.25</v>
      </c>
      <c r="AC34" s="30" cm="1">
        <f t="array" aca="1" ref="AC34" ca="1">INDIRECT(ADDRESS(16,COLUMN($C27)+QUOTIENT(COLUMN()-23,2)+5*(ROW()-24)))</f>
        <v>4</v>
      </c>
      <c r="AD34" s="29" cm="1">
        <f t="array" aca="1" ref="AD34" ca="1">INDIRECT(ADDRESS(17,COLUMN($C27)+QUOTIENT(COLUMN()-24,2)+5*(ROW()-24)))</f>
        <v>3.8461538461538464E-2</v>
      </c>
      <c r="AE34" s="30" cm="1">
        <f t="array" aca="1" ref="AE34" ca="1">INDIRECT(ADDRESS(16,COLUMN($C27)+QUOTIENT(COLUMN()-23,2)+5*(ROW()-24)))</f>
        <v>0</v>
      </c>
      <c r="AF34" s="29" cm="1">
        <f t="array" aca="1" ref="AF34" ca="1">INDIRECT(ADDRESS(17,COLUMN($C27)+QUOTIENT(COLUMN()-24,2)+5*(ROW()-24)))</f>
        <v>0</v>
      </c>
    </row>
    <row r="35" spans="2:32" ht="12" customHeight="1" x14ac:dyDescent="0.3">
      <c r="B35" s="28" t="str" cm="1">
        <f t="array" aca="1" ref="B35" ca="1">INDIRECT(ADDRESS(1,COLUMN()+5*(ROW()-24)+1))</f>
        <v>12. Администрация и учителя создают условия для проявления и развития способностей нашего ребёнка</v>
      </c>
      <c r="C35" s="29" cm="1">
        <f t="array" aca="1" ref="C35" ca="1">INDIRECT(ADDRESS(17,COLUMN()+5*(ROW()-24)))</f>
        <v>7.6923076923076927E-2</v>
      </c>
      <c r="D35" s="29" cm="1">
        <f t="array" aca="1" ref="D35" ca="1">INDIRECT(ADDRESS(17,COLUMN()+5*(ROW()-24)))</f>
        <v>0.63461538461538458</v>
      </c>
      <c r="E35" s="29" cm="1">
        <f t="array" aca="1" ref="E35" ca="1">INDIRECT(ADDRESS(17,COLUMN()+5*(ROW()-24)))</f>
        <v>0.25</v>
      </c>
      <c r="F35" s="29" cm="1">
        <f t="array" aca="1" ref="F35" ca="1">INDIRECT(ADDRESS(17,COLUMN()+5*(ROW()-24)))</f>
        <v>3.8461538461538464E-2</v>
      </c>
      <c r="G35" s="29" cm="1">
        <f t="array" aca="1" ref="G35" ca="1">INDIRECT(ADDRESS(17,COLUMN()+5*(ROW()-24)))</f>
        <v>0</v>
      </c>
      <c r="V35" s="28" t="str" cm="1">
        <f t="array" aca="1" ref="V35" ca="1">INDIRECT(ADDRESS(1,COLUMN()+5*(ROW()-24)+1-20))</f>
        <v>12. Администрация и учителя создают условия для проявления и развития способностей нашего ребёнка</v>
      </c>
      <c r="W35" s="30" cm="1">
        <f t="array" aca="1" ref="W35" ca="1">INDIRECT(ADDRESS(16,COLUMN($C28)+QUOTIENT(COLUMN()-23,2)+5*(ROW()-24)))</f>
        <v>8</v>
      </c>
      <c r="X35" s="29" cm="1">
        <f t="array" aca="1" ref="X35" ca="1">INDIRECT(ADDRESS(17,COLUMN($C28)+QUOTIENT(COLUMN()-24,2)+5*(ROW()-24)))</f>
        <v>7.6923076923076927E-2</v>
      </c>
      <c r="Y35" s="30" cm="1">
        <f t="array" aca="1" ref="Y35" ca="1">INDIRECT(ADDRESS(16,COLUMN($C28)+QUOTIENT(COLUMN()-23,2)+5*(ROW()-24)))</f>
        <v>66</v>
      </c>
      <c r="Z35" s="29" cm="1">
        <f t="array" aca="1" ref="Z35" ca="1">INDIRECT(ADDRESS(17,COLUMN($C28)+QUOTIENT(COLUMN()-24,2)+5*(ROW()-24)))</f>
        <v>0.63461538461538458</v>
      </c>
      <c r="AA35" s="30" cm="1">
        <f t="array" aca="1" ref="AA35" ca="1">INDIRECT(ADDRESS(16,COLUMN($C28)+QUOTIENT(COLUMN()-23,2)+5*(ROW()-24)))</f>
        <v>26</v>
      </c>
      <c r="AB35" s="29" cm="1">
        <f t="array" aca="1" ref="AB35" ca="1">INDIRECT(ADDRESS(17,COLUMN($C28)+QUOTIENT(COLUMN()-24,2)+5*(ROW()-24)))</f>
        <v>0.25</v>
      </c>
      <c r="AC35" s="30" cm="1">
        <f t="array" aca="1" ref="AC35" ca="1">INDIRECT(ADDRESS(16,COLUMN($C28)+QUOTIENT(COLUMN()-23,2)+5*(ROW()-24)))</f>
        <v>4</v>
      </c>
      <c r="AD35" s="29" cm="1">
        <f t="array" aca="1" ref="AD35" ca="1">INDIRECT(ADDRESS(17,COLUMN($C28)+QUOTIENT(COLUMN()-24,2)+5*(ROW()-24)))</f>
        <v>3.8461538461538464E-2</v>
      </c>
      <c r="AE35" s="30" cm="1">
        <f t="array" aca="1" ref="AE35" ca="1">INDIRECT(ADDRESS(16,COLUMN($C28)+QUOTIENT(COLUMN()-23,2)+5*(ROW()-24)))</f>
        <v>0</v>
      </c>
      <c r="AF35" s="29" cm="1">
        <f t="array" aca="1" ref="AF35" ca="1">INDIRECT(ADDRESS(17,COLUMN($C28)+QUOTIENT(COLUMN()-24,2)+5*(ROW()-24)))</f>
        <v>0</v>
      </c>
    </row>
    <row r="36" spans="2:32" ht="12" customHeight="1" x14ac:dyDescent="0.3">
      <c r="B36" s="28" t="str" cm="1">
        <f t="array" aca="1" ref="B36" ca="1">INDIRECT(ADDRESS(1,COLUMN()+5*(ROW()-24)+1))</f>
        <v>13. Школа по-настоящему готовит нашего ребёнка к самостоятельной жизни</v>
      </c>
      <c r="C36" s="29" cm="1">
        <f t="array" aca="1" ref="C36" ca="1">INDIRECT(ADDRESS(17,COLUMN()+5*(ROW()-24)))</f>
        <v>6.7307692307692304E-2</v>
      </c>
      <c r="D36" s="29" cm="1">
        <f t="array" aca="1" ref="D36" ca="1">INDIRECT(ADDRESS(17,COLUMN()+5*(ROW()-24)))</f>
        <v>0.49038461538461536</v>
      </c>
      <c r="E36" s="29" cm="1">
        <f t="array" aca="1" ref="E36" ca="1">INDIRECT(ADDRESS(17,COLUMN()+5*(ROW()-24)))</f>
        <v>0.375</v>
      </c>
      <c r="F36" s="29" cm="1">
        <f t="array" aca="1" ref="F36" ca="1">INDIRECT(ADDRESS(17,COLUMN()+5*(ROW()-24)))</f>
        <v>5.7692307692307696E-2</v>
      </c>
      <c r="G36" s="29" cm="1">
        <f t="array" aca="1" ref="G36" ca="1">INDIRECT(ADDRESS(17,COLUMN()+5*(ROW()-24)))</f>
        <v>9.6153846153846159E-3</v>
      </c>
      <c r="V36" s="28" t="str" cm="1">
        <f t="array" aca="1" ref="V36" ca="1">INDIRECT(ADDRESS(1,COLUMN()+5*(ROW()-24)+1-20))</f>
        <v>13. Школа по-настоящему готовит нашего ребёнка к самостоятельной жизни</v>
      </c>
      <c r="W36" s="30" cm="1">
        <f t="array" aca="1" ref="W36" ca="1">INDIRECT(ADDRESS(16,COLUMN($C29)+QUOTIENT(COLUMN()-23,2)+5*(ROW()-24)))</f>
        <v>7</v>
      </c>
      <c r="X36" s="29" cm="1">
        <f t="array" aca="1" ref="X36" ca="1">INDIRECT(ADDRESS(17,COLUMN($C29)+QUOTIENT(COLUMN()-24,2)+5*(ROW()-24)))</f>
        <v>6.7307692307692304E-2</v>
      </c>
      <c r="Y36" s="30" cm="1">
        <f t="array" aca="1" ref="Y36" ca="1">INDIRECT(ADDRESS(16,COLUMN($C29)+QUOTIENT(COLUMN()-23,2)+5*(ROW()-24)))</f>
        <v>51</v>
      </c>
      <c r="Z36" s="29" cm="1">
        <f t="array" aca="1" ref="Z36" ca="1">INDIRECT(ADDRESS(17,COLUMN($C29)+QUOTIENT(COLUMN()-24,2)+5*(ROW()-24)))</f>
        <v>0.49038461538461536</v>
      </c>
      <c r="AA36" s="30" cm="1">
        <f t="array" aca="1" ref="AA36" ca="1">INDIRECT(ADDRESS(16,COLUMN($C29)+QUOTIENT(COLUMN()-23,2)+5*(ROW()-24)))</f>
        <v>39</v>
      </c>
      <c r="AB36" s="29" cm="1">
        <f t="array" aca="1" ref="AB36" ca="1">INDIRECT(ADDRESS(17,COLUMN($C29)+QUOTIENT(COLUMN()-24,2)+5*(ROW()-24)))</f>
        <v>0.375</v>
      </c>
      <c r="AC36" s="30" cm="1">
        <f t="array" aca="1" ref="AC36" ca="1">INDIRECT(ADDRESS(16,COLUMN($C29)+QUOTIENT(COLUMN()-23,2)+5*(ROW()-24)))</f>
        <v>6</v>
      </c>
      <c r="AD36" s="29" cm="1">
        <f t="array" aca="1" ref="AD36" ca="1">INDIRECT(ADDRESS(17,COLUMN($C29)+QUOTIENT(COLUMN()-24,2)+5*(ROW()-24)))</f>
        <v>5.7692307692307696E-2</v>
      </c>
      <c r="AE36" s="30" cm="1">
        <f t="array" aca="1" ref="AE36" ca="1">INDIRECT(ADDRESS(16,COLUMN($C29)+QUOTIENT(COLUMN()-23,2)+5*(ROW()-24)))</f>
        <v>1</v>
      </c>
      <c r="AF36" s="29" cm="1">
        <f t="array" aca="1" ref="AF36" ca="1">INDIRECT(ADDRESS(17,COLUMN($C29)+QUOTIENT(COLUMN()-24,2)+5*(ROW()-24)))</f>
        <v>9.6153846153846159E-3</v>
      </c>
    </row>
    <row r="37" spans="2:32" ht="12" customHeight="1" x14ac:dyDescent="0.3">
      <c r="B37" s="28" t="str" cm="1">
        <f t="array" aca="1" ref="B37" ca="1">INDIRECT(ADDRESS(1,COLUMN()+5*(ROW()-24)+1))</f>
        <v>14. Организация и качество работы столовой полностью обеспечивают потребности ребёнка</v>
      </c>
      <c r="C37" s="29" cm="1">
        <f t="array" aca="1" ref="C37" ca="1">INDIRECT(ADDRESS(17,COLUMN()+5*(ROW()-24)))</f>
        <v>0.10576923076923077</v>
      </c>
      <c r="D37" s="29" cm="1">
        <f t="array" aca="1" ref="D37" ca="1">INDIRECT(ADDRESS(17,COLUMN()+5*(ROW()-24)))</f>
        <v>0.56730769230769229</v>
      </c>
      <c r="E37" s="29" cm="1">
        <f t="array" aca="1" ref="E37" ca="1">INDIRECT(ADDRESS(17,COLUMN()+5*(ROW()-24)))</f>
        <v>0.26923076923076922</v>
      </c>
      <c r="F37" s="29" cm="1">
        <f t="array" aca="1" ref="F37" ca="1">INDIRECT(ADDRESS(17,COLUMN()+5*(ROW()-24)))</f>
        <v>5.7692307692307696E-2</v>
      </c>
      <c r="G37" s="29" cm="1">
        <f t="array" aca="1" ref="G37" ca="1">INDIRECT(ADDRESS(17,COLUMN()+5*(ROW()-24)))</f>
        <v>0</v>
      </c>
      <c r="V37" s="28" t="str" cm="1">
        <f t="array" aca="1" ref="V37" ca="1">INDIRECT(ADDRESS(1,COLUMN()+5*(ROW()-24)+1-20))</f>
        <v>14. Организация и качество работы столовой полностью обеспечивают потребности ребёнка</v>
      </c>
      <c r="W37" s="30" cm="1">
        <f t="array" aca="1" ref="W37" ca="1">INDIRECT(ADDRESS(16,COLUMN($C30)+QUOTIENT(COLUMN()-23,2)+5*(ROW()-24)))</f>
        <v>11</v>
      </c>
      <c r="X37" s="29" cm="1">
        <f t="array" aca="1" ref="X37" ca="1">INDIRECT(ADDRESS(17,COLUMN($C30)+QUOTIENT(COLUMN()-24,2)+5*(ROW()-24)))</f>
        <v>0.10576923076923077</v>
      </c>
      <c r="Y37" s="30" cm="1">
        <f t="array" aca="1" ref="Y37" ca="1">INDIRECT(ADDRESS(16,COLUMN($C30)+QUOTIENT(COLUMN()-23,2)+5*(ROW()-24)))</f>
        <v>59</v>
      </c>
      <c r="Z37" s="29" cm="1">
        <f t="array" aca="1" ref="Z37" ca="1">INDIRECT(ADDRESS(17,COLUMN($C30)+QUOTIENT(COLUMN()-24,2)+5*(ROW()-24)))</f>
        <v>0.56730769230769229</v>
      </c>
      <c r="AA37" s="30" cm="1">
        <f t="array" aca="1" ref="AA37" ca="1">INDIRECT(ADDRESS(16,COLUMN($C30)+QUOTIENT(COLUMN()-23,2)+5*(ROW()-24)))</f>
        <v>28</v>
      </c>
      <c r="AB37" s="29" cm="1">
        <f t="array" aca="1" ref="AB37" ca="1">INDIRECT(ADDRESS(17,COLUMN($C30)+QUOTIENT(COLUMN()-24,2)+5*(ROW()-24)))</f>
        <v>0.26923076923076922</v>
      </c>
      <c r="AC37" s="30" cm="1">
        <f t="array" aca="1" ref="AC37" ca="1">INDIRECT(ADDRESS(16,COLUMN($C30)+QUOTIENT(COLUMN()-23,2)+5*(ROW()-24)))</f>
        <v>6</v>
      </c>
      <c r="AD37" s="29" cm="1">
        <f t="array" aca="1" ref="AD37" ca="1">INDIRECT(ADDRESS(17,COLUMN($C30)+QUOTIENT(COLUMN()-24,2)+5*(ROW()-24)))</f>
        <v>5.7692307692307696E-2</v>
      </c>
      <c r="AE37" s="30" cm="1">
        <f t="array" aca="1" ref="AE37" ca="1">INDIRECT(ADDRESS(16,COLUMN($C30)+QUOTIENT(COLUMN()-23,2)+5*(ROW()-24)))</f>
        <v>0</v>
      </c>
      <c r="AF37" s="29" cm="1">
        <f t="array" aca="1" ref="AF37" ca="1">INDIRECT(ADDRESS(17,COLUMN($C30)+QUOTIENT(COLUMN()-24,2)+5*(ROW()-24)))</f>
        <v>0</v>
      </c>
    </row>
    <row r="38" spans="2:32" ht="12" customHeight="1" x14ac:dyDescent="0.3">
      <c r="B38" s="28" t="str" cm="1">
        <f t="array" aca="1" ref="B38" ca="1">INDIRECT(ADDRESS(1,COLUMN()+5*(ROW()-24)+1))</f>
        <v>15. Все учащиеся школы должны придерживаться единого стиля одежды</v>
      </c>
      <c r="C38" s="29" cm="1">
        <f t="array" aca="1" ref="C38" ca="1">INDIRECT(ADDRESS(17,COLUMN()+5*(ROW()-24)))</f>
        <v>0.17307692307692307</v>
      </c>
      <c r="D38" s="29" cm="1">
        <f t="array" aca="1" ref="D38" ca="1">INDIRECT(ADDRESS(17,COLUMN()+5*(ROW()-24)))</f>
        <v>0.56730769230769229</v>
      </c>
      <c r="E38" s="29" cm="1">
        <f t="array" aca="1" ref="E38" ca="1">INDIRECT(ADDRESS(17,COLUMN()+5*(ROW()-24)))</f>
        <v>8.6538461538461536E-2</v>
      </c>
      <c r="F38" s="29" cm="1">
        <f t="array" aca="1" ref="F38" ca="1">INDIRECT(ADDRESS(17,COLUMN()+5*(ROW()-24)))</f>
        <v>0.15384615384615385</v>
      </c>
      <c r="G38" s="29" cm="1">
        <f t="array" aca="1" ref="G38" ca="1">INDIRECT(ADDRESS(17,COLUMN()+5*(ROW()-24)))</f>
        <v>1.9230769230769232E-2</v>
      </c>
      <c r="V38" s="28" t="str" cm="1">
        <f t="array" aca="1" ref="V38" ca="1">INDIRECT(ADDRESS(1,COLUMN()+5*(ROW()-24)+1-20))</f>
        <v>15. Все учащиеся школы должны придерживаться единого стиля одежды</v>
      </c>
      <c r="W38" s="30" cm="1">
        <f t="array" aca="1" ref="W38" ca="1">INDIRECT(ADDRESS(16,COLUMN($C31)+QUOTIENT(COLUMN()-23,2)+5*(ROW()-24)))</f>
        <v>18</v>
      </c>
      <c r="X38" s="29" cm="1">
        <f t="array" aca="1" ref="X38" ca="1">INDIRECT(ADDRESS(17,COLUMN($C31)+QUOTIENT(COLUMN()-24,2)+5*(ROW()-24)))</f>
        <v>0.17307692307692307</v>
      </c>
      <c r="Y38" s="30" cm="1">
        <f t="array" aca="1" ref="Y38" ca="1">INDIRECT(ADDRESS(16,COLUMN($C31)+QUOTIENT(COLUMN()-23,2)+5*(ROW()-24)))</f>
        <v>59</v>
      </c>
      <c r="Z38" s="29" cm="1">
        <f t="array" aca="1" ref="Z38" ca="1">INDIRECT(ADDRESS(17,COLUMN($C31)+QUOTIENT(COLUMN()-24,2)+5*(ROW()-24)))</f>
        <v>0.56730769230769229</v>
      </c>
      <c r="AA38" s="30" cm="1">
        <f t="array" aca="1" ref="AA38" ca="1">INDIRECT(ADDRESS(16,COLUMN($C31)+QUOTIENT(COLUMN()-23,2)+5*(ROW()-24)))</f>
        <v>9</v>
      </c>
      <c r="AB38" s="29" cm="1">
        <f t="array" aca="1" ref="AB38" ca="1">INDIRECT(ADDRESS(17,COLUMN($C31)+QUOTIENT(COLUMN()-24,2)+5*(ROW()-24)))</f>
        <v>8.6538461538461536E-2</v>
      </c>
      <c r="AC38" s="30" cm="1">
        <f t="array" aca="1" ref="AC38" ca="1">INDIRECT(ADDRESS(16,COLUMN($C31)+QUOTIENT(COLUMN()-23,2)+5*(ROW()-24)))</f>
        <v>16</v>
      </c>
      <c r="AD38" s="29" cm="1">
        <f t="array" aca="1" ref="AD38" ca="1">INDIRECT(ADDRESS(17,COLUMN($C31)+QUOTIENT(COLUMN()-24,2)+5*(ROW()-24)))</f>
        <v>0.15384615384615385</v>
      </c>
      <c r="AE38" s="30" cm="1">
        <f t="array" aca="1" ref="AE38" ca="1">INDIRECT(ADDRESS(16,COLUMN($C31)+QUOTIENT(COLUMN()-23,2)+5*(ROW()-24)))</f>
        <v>2</v>
      </c>
      <c r="AF38" s="29" cm="1">
        <f t="array" aca="1" ref="AF38" ca="1">INDIRECT(ADDRESS(17,COLUMN($C31)+QUOTIENT(COLUMN()-24,2)+5*(ROW()-24)))</f>
        <v>1.9230769230769232E-2</v>
      </c>
    </row>
    <row r="39" spans="2:32" ht="12" customHeight="1" x14ac:dyDescent="0.3">
      <c r="B39" s="28" t="str" cm="1">
        <f t="array" aca="1" ref="B39" ca="1">INDIRECT(ADDRESS(1,COLUMN()+5*(ROW()-24)+1))</f>
        <v>16. Ваш ребёнок достаточно вовлечён в классные мероприятия</v>
      </c>
      <c r="C39" s="29" cm="1">
        <f t="array" aca="1" ref="C39" ca="1">INDIRECT(ADDRESS(17,COLUMN()+5*(ROW()-24)))</f>
        <v>0.16346153846153846</v>
      </c>
      <c r="D39" s="29" cm="1">
        <f t="array" aca="1" ref="D39" ca="1">INDIRECT(ADDRESS(17,COLUMN()+5*(ROW()-24)))</f>
        <v>0.61538461538461542</v>
      </c>
      <c r="E39" s="29" cm="1">
        <f t="array" aca="1" ref="E39" ca="1">INDIRECT(ADDRESS(17,COLUMN()+5*(ROW()-24)))</f>
        <v>0.18269230769230768</v>
      </c>
      <c r="F39" s="29" cm="1">
        <f t="array" aca="1" ref="F39" ca="1">INDIRECT(ADDRESS(17,COLUMN()+5*(ROW()-24)))</f>
        <v>3.8461538461538464E-2</v>
      </c>
      <c r="G39" s="29" cm="1">
        <f t="array" aca="1" ref="G39" ca="1">INDIRECT(ADDRESS(17,COLUMN()+5*(ROW()-24)))</f>
        <v>0</v>
      </c>
      <c r="V39" s="28" t="str" cm="1">
        <f t="array" aca="1" ref="V39" ca="1">INDIRECT(ADDRESS(1,COLUMN()+5*(ROW()-24)+1-20))</f>
        <v>16. Ваш ребёнок достаточно вовлечён в классные мероприятия</v>
      </c>
      <c r="W39" s="30" cm="1">
        <f t="array" aca="1" ref="W39" ca="1">INDIRECT(ADDRESS(16,COLUMN($C32)+QUOTIENT(COLUMN()-23,2)+5*(ROW()-24)))</f>
        <v>17</v>
      </c>
      <c r="X39" s="29" cm="1">
        <f t="array" aca="1" ref="X39" ca="1">INDIRECT(ADDRESS(17,COLUMN($C32)+QUOTIENT(COLUMN()-24,2)+5*(ROW()-24)))</f>
        <v>0.16346153846153846</v>
      </c>
      <c r="Y39" s="30" cm="1">
        <f t="array" aca="1" ref="Y39" ca="1">INDIRECT(ADDRESS(16,COLUMN($C32)+QUOTIENT(COLUMN()-23,2)+5*(ROW()-24)))</f>
        <v>64</v>
      </c>
      <c r="Z39" s="29" cm="1">
        <f t="array" aca="1" ref="Z39" ca="1">INDIRECT(ADDRESS(17,COLUMN($C32)+QUOTIENT(COLUMN()-24,2)+5*(ROW()-24)))</f>
        <v>0.61538461538461542</v>
      </c>
      <c r="AA39" s="30" cm="1">
        <f t="array" aca="1" ref="AA39" ca="1">INDIRECT(ADDRESS(16,COLUMN($C32)+QUOTIENT(COLUMN()-23,2)+5*(ROW()-24)))</f>
        <v>19</v>
      </c>
      <c r="AB39" s="29" cm="1">
        <f t="array" aca="1" ref="AB39" ca="1">INDIRECT(ADDRESS(17,COLUMN($C32)+QUOTIENT(COLUMN()-24,2)+5*(ROW()-24)))</f>
        <v>0.18269230769230768</v>
      </c>
      <c r="AC39" s="30" cm="1">
        <f t="array" aca="1" ref="AC39" ca="1">INDIRECT(ADDRESS(16,COLUMN($C32)+QUOTIENT(COLUMN()-23,2)+5*(ROW()-24)))</f>
        <v>4</v>
      </c>
      <c r="AD39" s="29" cm="1">
        <f t="array" aca="1" ref="AD39" ca="1">INDIRECT(ADDRESS(17,COLUMN($C32)+QUOTIENT(COLUMN()-24,2)+5*(ROW()-24)))</f>
        <v>3.8461538461538464E-2</v>
      </c>
      <c r="AE39" s="30" cm="1">
        <f t="array" aca="1" ref="AE39" ca="1">INDIRECT(ADDRESS(16,COLUMN($C32)+QUOTIENT(COLUMN()-23,2)+5*(ROW()-24)))</f>
        <v>0</v>
      </c>
      <c r="AF39" s="29" cm="1">
        <f t="array" aca="1" ref="AF39" ca="1">INDIRECT(ADDRESS(17,COLUMN($C32)+QUOTIENT(COLUMN()-24,2)+5*(ROW()-24)))</f>
        <v>0</v>
      </c>
    </row>
    <row r="40" spans="2:32" ht="12" customHeight="1" x14ac:dyDescent="0.3">
      <c r="B40" s="28" t="str" cm="1">
        <f t="array" aca="1" ref="B40" ca="1">INDIRECT(ADDRESS(1,COLUMN()+5*(ROW()-24)+1))</f>
        <v>17. Ваш ребёнок достаточно вовлечён в общешкольные мероприятия</v>
      </c>
      <c r="C40" s="29" cm="1">
        <f t="array" aca="1" ref="C40" ca="1">INDIRECT(ADDRESS(17,COLUMN()+5*(ROW()-24)))</f>
        <v>0.125</v>
      </c>
      <c r="D40" s="29" cm="1">
        <f t="array" aca="1" ref="D40" ca="1">INDIRECT(ADDRESS(17,COLUMN()+5*(ROW()-24)))</f>
        <v>0.5</v>
      </c>
      <c r="E40" s="29" cm="1">
        <f t="array" aca="1" ref="E40" ca="1">INDIRECT(ADDRESS(17,COLUMN()+5*(ROW()-24)))</f>
        <v>0.29807692307692307</v>
      </c>
      <c r="F40" s="29" cm="1">
        <f t="array" aca="1" ref="F40" ca="1">INDIRECT(ADDRESS(17,COLUMN()+5*(ROW()-24)))</f>
        <v>7.6923076923076927E-2</v>
      </c>
      <c r="G40" s="29" cm="1">
        <f t="array" aca="1" ref="G40" ca="1">INDIRECT(ADDRESS(17,COLUMN()+5*(ROW()-24)))</f>
        <v>0</v>
      </c>
      <c r="V40" s="28" t="str" cm="1">
        <f t="array" aca="1" ref="V40" ca="1">INDIRECT(ADDRESS(1,COLUMN()+5*(ROW()-24)+1-20))</f>
        <v>17. Ваш ребёнок достаточно вовлечён в общешкольные мероприятия</v>
      </c>
      <c r="W40" s="30" cm="1">
        <f t="array" aca="1" ref="W40" ca="1">INDIRECT(ADDRESS(16,COLUMN($C33)+QUOTIENT(COLUMN()-23,2)+5*(ROW()-24)))</f>
        <v>13</v>
      </c>
      <c r="X40" s="29" cm="1">
        <f t="array" aca="1" ref="X40" ca="1">INDIRECT(ADDRESS(17,COLUMN($C33)+QUOTIENT(COLUMN()-24,2)+5*(ROW()-24)))</f>
        <v>0.125</v>
      </c>
      <c r="Y40" s="30" cm="1">
        <f t="array" aca="1" ref="Y40" ca="1">INDIRECT(ADDRESS(16,COLUMN($C33)+QUOTIENT(COLUMN()-23,2)+5*(ROW()-24)))</f>
        <v>52</v>
      </c>
      <c r="Z40" s="29" cm="1">
        <f t="array" aca="1" ref="Z40" ca="1">INDIRECT(ADDRESS(17,COLUMN($C33)+QUOTIENT(COLUMN()-24,2)+5*(ROW()-24)))</f>
        <v>0.5</v>
      </c>
      <c r="AA40" s="30" cm="1">
        <f t="array" aca="1" ref="AA40" ca="1">INDIRECT(ADDRESS(16,COLUMN($C33)+QUOTIENT(COLUMN()-23,2)+5*(ROW()-24)))</f>
        <v>31</v>
      </c>
      <c r="AB40" s="29" cm="1">
        <f t="array" aca="1" ref="AB40" ca="1">INDIRECT(ADDRESS(17,COLUMN($C33)+QUOTIENT(COLUMN()-24,2)+5*(ROW()-24)))</f>
        <v>0.29807692307692307</v>
      </c>
      <c r="AC40" s="30" cm="1">
        <f t="array" aca="1" ref="AC40" ca="1">INDIRECT(ADDRESS(16,COLUMN($C33)+QUOTIENT(COLUMN()-23,2)+5*(ROW()-24)))</f>
        <v>8</v>
      </c>
      <c r="AD40" s="29" cm="1">
        <f t="array" aca="1" ref="AD40" ca="1">INDIRECT(ADDRESS(17,COLUMN($C33)+QUOTIENT(COLUMN()-24,2)+5*(ROW()-24)))</f>
        <v>7.6923076923076927E-2</v>
      </c>
      <c r="AE40" s="30" cm="1">
        <f t="array" aca="1" ref="AE40" ca="1">INDIRECT(ADDRESS(16,COLUMN($C33)+QUOTIENT(COLUMN()-23,2)+5*(ROW()-24)))</f>
        <v>0</v>
      </c>
      <c r="AF40" s="29" cm="1">
        <f t="array" aca="1" ref="AF40" ca="1">INDIRECT(ADDRESS(17,COLUMN($C33)+QUOTIENT(COLUMN()-24,2)+5*(ROW()-24)))</f>
        <v>0</v>
      </c>
    </row>
    <row r="41" spans="2:32" ht="12" customHeight="1" x14ac:dyDescent="0.3">
      <c r="B41" s="28" t="str" cm="1">
        <f t="array" aca="1" ref="B41" ca="1">INDIRECT(ADDRESS(1,COLUMN()+5*(ROW()-24)+1))</f>
        <v>18. Ваш ребёнок, при необходимости, всегда может воспользоваться помощью социального педагога</v>
      </c>
      <c r="C41" s="29" cm="1">
        <f t="array" aca="1" ref="C41" ca="1">INDIRECT(ADDRESS(17,COLUMN()+5*(ROW()-24)))</f>
        <v>0.10576923076923077</v>
      </c>
      <c r="D41" s="29" cm="1">
        <f t="array" aca="1" ref="D41" ca="1">INDIRECT(ADDRESS(17,COLUMN()+5*(ROW()-24)))</f>
        <v>0.59615384615384615</v>
      </c>
      <c r="E41" s="29" cm="1">
        <f t="array" aca="1" ref="E41" ca="1">INDIRECT(ADDRESS(17,COLUMN()+5*(ROW()-24)))</f>
        <v>0.23076923076923078</v>
      </c>
      <c r="F41" s="29" cm="1">
        <f t="array" aca="1" ref="F41" ca="1">INDIRECT(ADDRESS(17,COLUMN()+5*(ROW()-24)))</f>
        <v>6.7307692307692304E-2</v>
      </c>
      <c r="G41" s="29" cm="1">
        <f t="array" aca="1" ref="G41" ca="1">INDIRECT(ADDRESS(17,COLUMN()+5*(ROW()-24)))</f>
        <v>0</v>
      </c>
      <c r="V41" s="28" t="str" cm="1">
        <f t="array" aca="1" ref="V41" ca="1">INDIRECT(ADDRESS(1,COLUMN()+5*(ROW()-24)+1-20))</f>
        <v>18. Ваш ребёнок, при необходимости, всегда может воспользоваться помощью социального педагога</v>
      </c>
      <c r="W41" s="30" cm="1">
        <f t="array" aca="1" ref="W41" ca="1">INDIRECT(ADDRESS(16,COLUMN($C34)+QUOTIENT(COLUMN()-23,2)+5*(ROW()-24)))</f>
        <v>11</v>
      </c>
      <c r="X41" s="29" cm="1">
        <f t="array" aca="1" ref="X41" ca="1">INDIRECT(ADDRESS(17,COLUMN($C34)+QUOTIENT(COLUMN()-24,2)+5*(ROW()-24)))</f>
        <v>0.10576923076923077</v>
      </c>
      <c r="Y41" s="30" cm="1">
        <f t="array" aca="1" ref="Y41" ca="1">INDIRECT(ADDRESS(16,COLUMN($C34)+QUOTIENT(COLUMN()-23,2)+5*(ROW()-24)))</f>
        <v>62</v>
      </c>
      <c r="Z41" s="29" cm="1">
        <f t="array" aca="1" ref="Z41" ca="1">INDIRECT(ADDRESS(17,COLUMN($C34)+QUOTIENT(COLUMN()-24,2)+5*(ROW()-24)))</f>
        <v>0.59615384615384615</v>
      </c>
      <c r="AA41" s="30" cm="1">
        <f t="array" aca="1" ref="AA41" ca="1">INDIRECT(ADDRESS(16,COLUMN($C34)+QUOTIENT(COLUMN()-23,2)+5*(ROW()-24)))</f>
        <v>24</v>
      </c>
      <c r="AB41" s="29" cm="1">
        <f t="array" aca="1" ref="AB41" ca="1">INDIRECT(ADDRESS(17,COLUMN($C34)+QUOTIENT(COLUMN()-24,2)+5*(ROW()-24)))</f>
        <v>0.23076923076923078</v>
      </c>
      <c r="AC41" s="30" cm="1">
        <f t="array" aca="1" ref="AC41" ca="1">INDIRECT(ADDRESS(16,COLUMN($C34)+QUOTIENT(COLUMN()-23,2)+5*(ROW()-24)))</f>
        <v>7</v>
      </c>
      <c r="AD41" s="29" cm="1">
        <f t="array" aca="1" ref="AD41" ca="1">INDIRECT(ADDRESS(17,COLUMN($C34)+QUOTIENT(COLUMN()-24,2)+5*(ROW()-24)))</f>
        <v>6.7307692307692304E-2</v>
      </c>
      <c r="AE41" s="30" cm="1">
        <f t="array" aca="1" ref="AE41" ca="1">INDIRECT(ADDRESS(16,COLUMN($C34)+QUOTIENT(COLUMN()-23,2)+5*(ROW()-24)))</f>
        <v>0</v>
      </c>
      <c r="AF41" s="29" cm="1">
        <f t="array" aca="1" ref="AF41" ca="1">INDIRECT(ADDRESS(17,COLUMN($C34)+QUOTIENT(COLUMN()-24,2)+5*(ROW()-24)))</f>
        <v>0</v>
      </c>
    </row>
    <row r="42" spans="2:32" ht="12" customHeight="1" x14ac:dyDescent="0.3">
      <c r="B42" s="28" t="str" cm="1">
        <f t="array" aca="1" ref="B42" ca="1">INDIRECT(ADDRESS(1,COLUMN()+5*(ROW()-24)+1))</f>
        <v>19. Ваш ребёнок, при необходимости, всегда может воспользоваться помощью педагога-психолога</v>
      </c>
      <c r="C42" s="29" cm="1">
        <f t="array" aca="1" ref="C42" ca="1">INDIRECT(ADDRESS(17,COLUMN()+5*(ROW()-24)))</f>
        <v>5.7692307692307696E-2</v>
      </c>
      <c r="D42" s="29" cm="1">
        <f t="array" aca="1" ref="D42" ca="1">INDIRECT(ADDRESS(17,COLUMN()+5*(ROW()-24)))</f>
        <v>0.53846153846153844</v>
      </c>
      <c r="E42" s="29" cm="1">
        <f t="array" aca="1" ref="E42" ca="1">INDIRECT(ADDRESS(17,COLUMN()+5*(ROW()-24)))</f>
        <v>0.28846153846153844</v>
      </c>
      <c r="F42" s="29" cm="1">
        <f t="array" aca="1" ref="F42" ca="1">INDIRECT(ADDRESS(17,COLUMN()+5*(ROW()-24)))</f>
        <v>0.10576923076923077</v>
      </c>
      <c r="G42" s="29" cm="1">
        <f t="array" aca="1" ref="G42" ca="1">INDIRECT(ADDRESS(17,COLUMN()+5*(ROW()-24)))</f>
        <v>9.6153846153846159E-3</v>
      </c>
      <c r="V42" s="28" t="str" cm="1">
        <f t="array" aca="1" ref="V42" ca="1">INDIRECT(ADDRESS(1,COLUMN()+5*(ROW()-24)+1-20))</f>
        <v>19. Ваш ребёнок, при необходимости, всегда может воспользоваться помощью педагога-психолога</v>
      </c>
      <c r="W42" s="30" cm="1">
        <f t="array" aca="1" ref="W42" ca="1">INDIRECT(ADDRESS(16,COLUMN($C35)+QUOTIENT(COLUMN()-23,2)+5*(ROW()-24)))</f>
        <v>6</v>
      </c>
      <c r="X42" s="29" cm="1">
        <f t="array" aca="1" ref="X42" ca="1">INDIRECT(ADDRESS(17,COLUMN($C35)+QUOTIENT(COLUMN()-24,2)+5*(ROW()-24)))</f>
        <v>5.7692307692307696E-2</v>
      </c>
      <c r="Y42" s="30" cm="1">
        <f t="array" aca="1" ref="Y42" ca="1">INDIRECT(ADDRESS(16,COLUMN($C35)+QUOTIENT(COLUMN()-23,2)+5*(ROW()-24)))</f>
        <v>56</v>
      </c>
      <c r="Z42" s="29" cm="1">
        <f t="array" aca="1" ref="Z42" ca="1">INDIRECT(ADDRESS(17,COLUMN($C35)+QUOTIENT(COLUMN()-24,2)+5*(ROW()-24)))</f>
        <v>0.53846153846153844</v>
      </c>
      <c r="AA42" s="30" cm="1">
        <f t="array" aca="1" ref="AA42" ca="1">INDIRECT(ADDRESS(16,COLUMN($C35)+QUOTIENT(COLUMN()-23,2)+5*(ROW()-24)))</f>
        <v>30</v>
      </c>
      <c r="AB42" s="29" cm="1">
        <f t="array" aca="1" ref="AB42" ca="1">INDIRECT(ADDRESS(17,COLUMN($C35)+QUOTIENT(COLUMN()-24,2)+5*(ROW()-24)))</f>
        <v>0.28846153846153844</v>
      </c>
      <c r="AC42" s="30" cm="1">
        <f t="array" aca="1" ref="AC42" ca="1">INDIRECT(ADDRESS(16,COLUMN($C35)+QUOTIENT(COLUMN()-23,2)+5*(ROW()-24)))</f>
        <v>11</v>
      </c>
      <c r="AD42" s="29" cm="1">
        <f t="array" aca="1" ref="AD42" ca="1">INDIRECT(ADDRESS(17,COLUMN($C35)+QUOTIENT(COLUMN()-24,2)+5*(ROW()-24)))</f>
        <v>0.10576923076923077</v>
      </c>
      <c r="AE42" s="30" cm="1">
        <f t="array" aca="1" ref="AE42" ca="1">INDIRECT(ADDRESS(16,COLUMN($C35)+QUOTIENT(COLUMN()-23,2)+5*(ROW()-24)))</f>
        <v>1</v>
      </c>
      <c r="AF42" s="29" cm="1">
        <f t="array" aca="1" ref="AF42" ca="1">INDIRECT(ADDRESS(17,COLUMN($C35)+QUOTIENT(COLUMN()-24,2)+5*(ROW()-24)))</f>
        <v>9.6153846153846159E-3</v>
      </c>
    </row>
    <row r="43" spans="2:32" ht="12" customHeight="1" x14ac:dyDescent="0.3">
      <c r="B43" s="28" t="str" cm="1">
        <f t="array" aca="1" ref="B43" ca="1">INDIRECT(ADDRESS(1,COLUMN()+5*(ROW()-24)+1))</f>
        <v>20. Организация и качество работы библиотеки полностью обеспечивают потребности ребёнка</v>
      </c>
      <c r="C43" s="29" cm="1">
        <f t="array" aca="1" ref="C43" ca="1">INDIRECT(ADDRESS(17,COLUMN()+5*(ROW()-24)))</f>
        <v>0.21153846153846154</v>
      </c>
      <c r="D43" s="29" cm="1">
        <f t="array" aca="1" ref="D43" ca="1">INDIRECT(ADDRESS(17,COLUMN()+5*(ROW()-24)))</f>
        <v>0.70192307692307687</v>
      </c>
      <c r="E43" s="29" cm="1">
        <f t="array" aca="1" ref="E43" ca="1">INDIRECT(ADDRESS(17,COLUMN()+5*(ROW()-24)))</f>
        <v>6.7307692307692304E-2</v>
      </c>
      <c r="F43" s="29" cm="1">
        <f t="array" aca="1" ref="F43" ca="1">INDIRECT(ADDRESS(17,COLUMN()+5*(ROW()-24)))</f>
        <v>1.9230769230769232E-2</v>
      </c>
      <c r="G43" s="29" cm="1">
        <f t="array" aca="1" ref="G43" ca="1">INDIRECT(ADDRESS(17,COLUMN()+5*(ROW()-24)))</f>
        <v>0</v>
      </c>
      <c r="V43" s="28" t="str" cm="1">
        <f t="array" aca="1" ref="V43" ca="1">INDIRECT(ADDRESS(1,COLUMN()+5*(ROW()-24)+1-20))</f>
        <v>20. Организация и качество работы библиотеки полностью обеспечивают потребности ребёнка</v>
      </c>
      <c r="W43" s="30" cm="1">
        <f t="array" aca="1" ref="W43" ca="1">INDIRECT(ADDRESS(16,COLUMN($C36)+QUOTIENT(COLUMN()-23,2)+5*(ROW()-24)))</f>
        <v>22</v>
      </c>
      <c r="X43" s="29" cm="1">
        <f t="array" aca="1" ref="X43" ca="1">INDIRECT(ADDRESS(17,COLUMN($C36)+QUOTIENT(COLUMN()-24,2)+5*(ROW()-24)))</f>
        <v>0.21153846153846154</v>
      </c>
      <c r="Y43" s="30" cm="1">
        <f t="array" aca="1" ref="Y43" ca="1">INDIRECT(ADDRESS(16,COLUMN($C36)+QUOTIENT(COLUMN()-23,2)+5*(ROW()-24)))</f>
        <v>73</v>
      </c>
      <c r="Z43" s="29" cm="1">
        <f t="array" aca="1" ref="Z43" ca="1">INDIRECT(ADDRESS(17,COLUMN($C36)+QUOTIENT(COLUMN()-24,2)+5*(ROW()-24)))</f>
        <v>0.70192307692307687</v>
      </c>
      <c r="AA43" s="30" cm="1">
        <f t="array" aca="1" ref="AA43" ca="1">INDIRECT(ADDRESS(16,COLUMN($C36)+QUOTIENT(COLUMN()-23,2)+5*(ROW()-24)))</f>
        <v>7</v>
      </c>
      <c r="AB43" s="29" cm="1">
        <f t="array" aca="1" ref="AB43" ca="1">INDIRECT(ADDRESS(17,COLUMN($C36)+QUOTIENT(COLUMN()-24,2)+5*(ROW()-24)))</f>
        <v>6.7307692307692304E-2</v>
      </c>
      <c r="AC43" s="30" cm="1">
        <f t="array" aca="1" ref="AC43" ca="1">INDIRECT(ADDRESS(16,COLUMN($C36)+QUOTIENT(COLUMN()-23,2)+5*(ROW()-24)))</f>
        <v>2</v>
      </c>
      <c r="AD43" s="29" cm="1">
        <f t="array" aca="1" ref="AD43" ca="1">INDIRECT(ADDRESS(17,COLUMN($C36)+QUOTIENT(COLUMN()-24,2)+5*(ROW()-24)))</f>
        <v>1.9230769230769232E-2</v>
      </c>
      <c r="AE43" s="30" cm="1">
        <f t="array" aca="1" ref="AE43" ca="1">INDIRECT(ADDRESS(16,COLUMN($C36)+QUOTIENT(COLUMN()-23,2)+5*(ROW()-24)))</f>
        <v>0</v>
      </c>
      <c r="AF43" s="29" cm="1">
        <f t="array" aca="1" ref="AF43" ca="1">INDIRECT(ADDRESS(17,COLUMN($C36)+QUOTIENT(COLUMN()-24,2)+5*(ROW()-24)))</f>
        <v>0</v>
      </c>
    </row>
    <row r="45" spans="2:32" ht="262.2" x14ac:dyDescent="0.3">
      <c r="B45" s="2" cm="1">
        <f t="array" aca="1" ref="B45:V50" ca="1">TRANSPOSE(B23:G43)</f>
        <v>0</v>
      </c>
      <c r="C45" s="2" t="str">
        <f ca="1"/>
        <v>1. Класс, в котором учится наш ребёнок, можно назвать дружным</v>
      </c>
      <c r="D45" s="2" t="str">
        <f ca="1"/>
        <v>2. В среде своих одноклассников наш ребёнок чувствует себя комфортно</v>
      </c>
      <c r="E45" s="2" t="str">
        <f ca="1"/>
        <v>3. Педагоги проявляют доброжелательное отношение к нашему ребёнку</v>
      </c>
      <c r="F45" s="2" t="str">
        <f ca="1"/>
        <v>4. Я испытываю чувство взаимопонимания в контактах с администрацией и учителями нашего ребёнка</v>
      </c>
      <c r="G45" s="2" t="str">
        <f ca="1"/>
        <v>5. В классе, в котором учится наш ребёнок, хороший классный руководитель</v>
      </c>
      <c r="H45" s="2" t="str">
        <f ca="1"/>
        <v>6. Педагоги справедливо оценивают достижения в учёбе нашего ребёнка</v>
      </c>
      <c r="I45" s="2" t="str">
        <f ca="1"/>
        <v>7. Наш ребёнок не перегружен учебными занятиями и домашними заданиями</v>
      </c>
      <c r="J45" s="2" t="str">
        <f ca="1"/>
        <v>8. Учителя учитывают индивидуальные особенности нашего ребёнка</v>
      </c>
      <c r="K45" s="2" t="str">
        <f ca="1"/>
        <v>9. Педагоги дают нашему ребёнку глубокие и прочные знания</v>
      </c>
      <c r="L45" s="2" t="str">
        <f ca="1"/>
        <v>10. В школе заботятся о физическом развитии и здоровье нашего ребёнка</v>
      </c>
      <c r="M45" s="2" t="str">
        <f ca="1"/>
        <v>11. Учебное заведение способствует формированию достойного поведения нашего ребёнка</v>
      </c>
      <c r="N45" s="2" t="str">
        <f ca="1"/>
        <v>12. Администрация и учителя создают условия для проявления и развития способностей нашего ребёнка</v>
      </c>
      <c r="O45" s="2" t="str">
        <f ca="1"/>
        <v>13. Школа по-настоящему готовит нашего ребёнка к самостоятельной жизни</v>
      </c>
      <c r="P45" s="2" t="str">
        <f ca="1"/>
        <v>14. Организация и качество работы столовой полностью обеспечивают потребности ребёнка</v>
      </c>
      <c r="Q45" s="2" t="str">
        <f ca="1"/>
        <v>15. Все учащиеся школы должны придерживаться единого стиля одежды</v>
      </c>
      <c r="R45" s="2" t="str">
        <f ca="1"/>
        <v>16. Ваш ребёнок достаточно вовлечён в классные мероприятия</v>
      </c>
      <c r="S45" s="2" t="str">
        <f ca="1"/>
        <v>17. Ваш ребёнок достаточно вовлечён в общешкольные мероприятия</v>
      </c>
      <c r="T45" s="2" t="str">
        <f ca="1"/>
        <v>18. Ваш ребёнок, при необходимости, всегда может воспользоваться помощью социального педагога</v>
      </c>
      <c r="U45" s="2" t="str">
        <f ca="1"/>
        <v>19. Ваш ребёнок, при необходимости, всегда может воспользоваться помощью педагога-психолога</v>
      </c>
      <c r="V45" s="2" t="str">
        <f ca="1"/>
        <v>20. Организация и качество работы библиотеки полностью обеспечивают потребности ребёнка</v>
      </c>
    </row>
    <row r="46" spans="2:32" ht="27.6" x14ac:dyDescent="0.3">
      <c r="B46" s="2" t="str">
        <f ca="1"/>
        <v>совершенно согласен</v>
      </c>
      <c r="C46" s="24">
        <f ca="1"/>
        <v>0.17307692307692307</v>
      </c>
      <c r="D46" s="24">
        <f ca="1"/>
        <v>0.15384615384615385</v>
      </c>
      <c r="E46" s="24">
        <f ca="1"/>
        <v>0.125</v>
      </c>
      <c r="F46" s="24">
        <f ca="1"/>
        <v>0.125</v>
      </c>
      <c r="G46" s="24">
        <f ca="1"/>
        <v>0.375</v>
      </c>
      <c r="H46" s="24">
        <f ca="1"/>
        <v>9.6153846153846159E-2</v>
      </c>
      <c r="I46" s="24">
        <f ca="1"/>
        <v>9.6153846153846159E-2</v>
      </c>
      <c r="J46" s="24">
        <f ca="1"/>
        <v>8.6538461538461536E-2</v>
      </c>
      <c r="K46" s="24">
        <f ca="1"/>
        <v>5.7692307692307696E-2</v>
      </c>
      <c r="L46" s="24">
        <f ca="1"/>
        <v>0.11538461538461539</v>
      </c>
      <c r="M46" s="24">
        <f ca="1"/>
        <v>8.6538461538461536E-2</v>
      </c>
      <c r="N46" s="24">
        <f ca="1"/>
        <v>7.6923076923076927E-2</v>
      </c>
      <c r="O46" s="24">
        <f ca="1"/>
        <v>6.7307692307692304E-2</v>
      </c>
      <c r="P46" s="24">
        <f ca="1"/>
        <v>0.10576923076923077</v>
      </c>
      <c r="Q46" s="24">
        <f ca="1"/>
        <v>0.17307692307692307</v>
      </c>
      <c r="R46" s="24">
        <f ca="1"/>
        <v>0.16346153846153846</v>
      </c>
      <c r="S46" s="24">
        <f ca="1"/>
        <v>0.125</v>
      </c>
      <c r="T46" s="24">
        <f ca="1"/>
        <v>0.10576923076923077</v>
      </c>
      <c r="U46" s="24">
        <f ca="1"/>
        <v>5.7692307692307696E-2</v>
      </c>
      <c r="V46" s="24">
        <f ca="1"/>
        <v>0.21153846153846154</v>
      </c>
    </row>
    <row r="47" spans="2:32" x14ac:dyDescent="0.3">
      <c r="B47" s="2" t="str">
        <f ca="1"/>
        <v>согласен</v>
      </c>
      <c r="C47" s="24">
        <f ca="1"/>
        <v>0.51923076923076927</v>
      </c>
      <c r="D47" s="24">
        <f ca="1"/>
        <v>0.56730769230769229</v>
      </c>
      <c r="E47" s="24">
        <f ca="1"/>
        <v>0.64423076923076927</v>
      </c>
      <c r="F47" s="24">
        <f ca="1"/>
        <v>0.58653846153846156</v>
      </c>
      <c r="G47" s="24">
        <f ca="1"/>
        <v>0.48076923076923078</v>
      </c>
      <c r="H47" s="24">
        <f ca="1"/>
        <v>0.63461538461538458</v>
      </c>
      <c r="I47" s="24">
        <f ca="1"/>
        <v>0.5</v>
      </c>
      <c r="J47" s="24">
        <f ca="1"/>
        <v>0.52884615384615385</v>
      </c>
      <c r="K47" s="24">
        <f ca="1"/>
        <v>0.55769230769230771</v>
      </c>
      <c r="L47" s="24">
        <f ca="1"/>
        <v>0.64423076923076927</v>
      </c>
      <c r="M47" s="24">
        <f ca="1"/>
        <v>0.625</v>
      </c>
      <c r="N47" s="24">
        <f ca="1"/>
        <v>0.63461538461538458</v>
      </c>
      <c r="O47" s="24">
        <f ca="1"/>
        <v>0.49038461538461536</v>
      </c>
      <c r="P47" s="24">
        <f ca="1"/>
        <v>0.56730769230769229</v>
      </c>
      <c r="Q47" s="24">
        <f ca="1"/>
        <v>0.56730769230769229</v>
      </c>
      <c r="R47" s="24">
        <f ca="1"/>
        <v>0.61538461538461542</v>
      </c>
      <c r="S47" s="24">
        <f ca="1"/>
        <v>0.5</v>
      </c>
      <c r="T47" s="24">
        <f ca="1"/>
        <v>0.59615384615384615</v>
      </c>
      <c r="U47" s="24">
        <f ca="1"/>
        <v>0.53846153846153844</v>
      </c>
      <c r="V47" s="24">
        <f ca="1"/>
        <v>0.70192307692307687</v>
      </c>
    </row>
    <row r="48" spans="2:32" ht="27.6" x14ac:dyDescent="0.3">
      <c r="B48" s="2" t="str">
        <f ca="1"/>
        <v>трудно сказать</v>
      </c>
      <c r="C48" s="24">
        <f ca="1"/>
        <v>0.25961538461538464</v>
      </c>
      <c r="D48" s="24">
        <f ca="1"/>
        <v>0.24038461538461539</v>
      </c>
      <c r="E48" s="24">
        <f ca="1"/>
        <v>0.18269230769230768</v>
      </c>
      <c r="F48" s="24">
        <f ca="1"/>
        <v>0.25961538461538464</v>
      </c>
      <c r="G48" s="24">
        <f ca="1"/>
        <v>0.125</v>
      </c>
      <c r="H48" s="24">
        <f ca="1"/>
        <v>0.24038461538461539</v>
      </c>
      <c r="I48" s="24">
        <f ca="1"/>
        <v>0.28846153846153844</v>
      </c>
      <c r="J48" s="24">
        <f ca="1"/>
        <v>0.34615384615384615</v>
      </c>
      <c r="K48" s="24">
        <f ca="1"/>
        <v>0.28846153846153844</v>
      </c>
      <c r="L48" s="24">
        <f ca="1"/>
        <v>0.22115384615384615</v>
      </c>
      <c r="M48" s="24">
        <f ca="1"/>
        <v>0.25</v>
      </c>
      <c r="N48" s="24">
        <f ca="1"/>
        <v>0.25</v>
      </c>
      <c r="O48" s="24">
        <f ca="1"/>
        <v>0.375</v>
      </c>
      <c r="P48" s="24">
        <f ca="1"/>
        <v>0.26923076923076922</v>
      </c>
      <c r="Q48" s="24">
        <f ca="1"/>
        <v>8.6538461538461536E-2</v>
      </c>
      <c r="R48" s="24">
        <f ca="1"/>
        <v>0.18269230769230768</v>
      </c>
      <c r="S48" s="24">
        <f ca="1"/>
        <v>0.29807692307692307</v>
      </c>
      <c r="T48" s="24">
        <f ca="1"/>
        <v>0.23076923076923078</v>
      </c>
      <c r="U48" s="24">
        <f ca="1"/>
        <v>0.28846153846153844</v>
      </c>
      <c r="V48" s="24">
        <f ca="1"/>
        <v>6.7307692307692304E-2</v>
      </c>
    </row>
    <row r="49" spans="2:22" x14ac:dyDescent="0.3">
      <c r="B49" s="2" t="str">
        <f ca="1"/>
        <v>не согласен</v>
      </c>
      <c r="C49" s="24">
        <f ca="1"/>
        <v>2.8846153846153848E-2</v>
      </c>
      <c r="D49" s="24">
        <f ca="1"/>
        <v>2.8846153846153848E-2</v>
      </c>
      <c r="E49" s="24">
        <f ca="1"/>
        <v>4.807692307692308E-2</v>
      </c>
      <c r="F49" s="24">
        <f ca="1"/>
        <v>2.8846153846153848E-2</v>
      </c>
      <c r="G49" s="24">
        <f ca="1"/>
        <v>1.9230769230769232E-2</v>
      </c>
      <c r="H49" s="24">
        <f ca="1"/>
        <v>1.9230769230769232E-2</v>
      </c>
      <c r="I49" s="24">
        <f ca="1"/>
        <v>0.10576923076923077</v>
      </c>
      <c r="J49" s="24">
        <f ca="1"/>
        <v>3.8461538461538464E-2</v>
      </c>
      <c r="K49" s="24">
        <f ca="1"/>
        <v>7.6923076923076927E-2</v>
      </c>
      <c r="L49" s="24">
        <f ca="1"/>
        <v>1.9230769230769232E-2</v>
      </c>
      <c r="M49" s="24">
        <f ca="1"/>
        <v>3.8461538461538464E-2</v>
      </c>
      <c r="N49" s="24">
        <f ca="1"/>
        <v>3.8461538461538464E-2</v>
      </c>
      <c r="O49" s="24">
        <f ca="1"/>
        <v>5.7692307692307696E-2</v>
      </c>
      <c r="P49" s="24">
        <f ca="1"/>
        <v>5.7692307692307696E-2</v>
      </c>
      <c r="Q49" s="24">
        <f ca="1"/>
        <v>0.15384615384615385</v>
      </c>
      <c r="R49" s="24">
        <f ca="1"/>
        <v>3.8461538461538464E-2</v>
      </c>
      <c r="S49" s="24">
        <f ca="1"/>
        <v>7.6923076923076927E-2</v>
      </c>
      <c r="T49" s="24">
        <f ca="1"/>
        <v>6.7307692307692304E-2</v>
      </c>
      <c r="U49" s="24">
        <f ca="1"/>
        <v>0.10576923076923077</v>
      </c>
      <c r="V49" s="24">
        <f ca="1"/>
        <v>1.9230769230769232E-2</v>
      </c>
    </row>
    <row r="50" spans="2:22" ht="27.6" x14ac:dyDescent="0.3">
      <c r="B50" s="2" t="str">
        <f ca="1"/>
        <v>совершенно не согласен</v>
      </c>
      <c r="C50" s="24">
        <f ca="1"/>
        <v>1.9230769230769232E-2</v>
      </c>
      <c r="D50" s="25">
        <f ca="1"/>
        <v>9.6153846153846159E-3</v>
      </c>
      <c r="E50" s="24">
        <f ca="1"/>
        <v>0</v>
      </c>
      <c r="F50" s="25">
        <f ca="1"/>
        <v>0</v>
      </c>
      <c r="G50" s="25">
        <f ca="1"/>
        <v>0</v>
      </c>
      <c r="H50" s="24">
        <f ca="1"/>
        <v>9.6153846153846159E-3</v>
      </c>
      <c r="I50" s="24">
        <f ca="1"/>
        <v>9.6153846153846159E-3</v>
      </c>
      <c r="J50" s="25">
        <f ca="1"/>
        <v>0</v>
      </c>
      <c r="K50" s="25">
        <f ca="1"/>
        <v>1.9230769230769232E-2</v>
      </c>
      <c r="L50" s="25">
        <f ca="1"/>
        <v>0</v>
      </c>
      <c r="M50" s="25">
        <f ca="1"/>
        <v>0</v>
      </c>
      <c r="N50" s="25">
        <f ca="1"/>
        <v>0</v>
      </c>
      <c r="O50" s="25">
        <f ca="1"/>
        <v>9.6153846153846159E-3</v>
      </c>
      <c r="P50" s="24">
        <f ca="1"/>
        <v>0</v>
      </c>
      <c r="Q50" s="24">
        <f ca="1"/>
        <v>1.9230769230769232E-2</v>
      </c>
      <c r="R50" s="25">
        <f ca="1"/>
        <v>0</v>
      </c>
      <c r="S50" s="24">
        <f ca="1"/>
        <v>0</v>
      </c>
      <c r="T50" s="25">
        <f ca="1"/>
        <v>0</v>
      </c>
      <c r="U50" s="25">
        <f ca="1"/>
        <v>9.6153846153846159E-3</v>
      </c>
      <c r="V50" s="25">
        <f ca="1"/>
        <v>0</v>
      </c>
    </row>
  </sheetData>
  <mergeCells count="27">
    <mergeCell ref="W23:X23"/>
    <mergeCell ref="Y23:Z23"/>
    <mergeCell ref="AA23:AB23"/>
    <mergeCell ref="AC23:AD23"/>
    <mergeCell ref="AE23:AF23"/>
    <mergeCell ref="CE1:CI1"/>
    <mergeCell ref="CJ1:CN1"/>
    <mergeCell ref="CO1:CS1"/>
    <mergeCell ref="CT1:CX1"/>
    <mergeCell ref="A1:A2"/>
    <mergeCell ref="BA1:BE1"/>
    <mergeCell ref="BF1:BJ1"/>
    <mergeCell ref="BK1:BO1"/>
    <mergeCell ref="BP1:BT1"/>
    <mergeCell ref="BU1:BY1"/>
    <mergeCell ref="BZ1:CD1"/>
    <mergeCell ref="W1:AA1"/>
    <mergeCell ref="AB1:AF1"/>
    <mergeCell ref="AG1:AK1"/>
    <mergeCell ref="AL1:AP1"/>
    <mergeCell ref="AQ1:AU1"/>
    <mergeCell ref="AV1:AZ1"/>
    <mergeCell ref="C1:G1"/>
    <mergeCell ref="B1:B2"/>
    <mergeCell ref="H1:L1"/>
    <mergeCell ref="M1:Q1"/>
    <mergeCell ref="R1:V1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Ivan Lazarev</cp:lastModifiedBy>
  <dcterms:created xsi:type="dcterms:W3CDTF">2022-04-06T05:45:48Z</dcterms:created>
  <dcterms:modified xsi:type="dcterms:W3CDTF">2023-04-17T05:34:17Z</dcterms:modified>
</cp:coreProperties>
</file>